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LIME\Desktop\"/>
    </mc:Choice>
  </mc:AlternateContent>
  <bookViews>
    <workbookView xWindow="0" yWindow="0" windowWidth="10220" windowHeight="3300"/>
  </bookViews>
  <sheets>
    <sheet name="places vacantes fin mai" sheetId="1" r:id="rId1"/>
    <sheet name="besoins prescription fin mai" sheetId="2" r:id="rId2"/>
  </sheets>
  <definedNames>
    <definedName name="_xlnm._FilterDatabase" localSheetId="1" hidden="1">'besoins prescription fin mai'!$A$1:$Z$999</definedName>
  </definedNames>
  <calcPr calcId="152511"/>
</workbook>
</file>

<file path=xl/calcChain.xml><?xml version="1.0" encoding="utf-8"?>
<calcChain xmlns="http://schemas.openxmlformats.org/spreadsheetml/2006/main">
  <c r="M500" i="2" l="1"/>
  <c r="I500" i="2"/>
  <c r="E500" i="2"/>
  <c r="A500" i="2"/>
  <c r="J499" i="2"/>
  <c r="F499" i="2"/>
  <c r="B499" i="2"/>
  <c r="K498" i="2"/>
  <c r="G498" i="2"/>
  <c r="C498" i="2"/>
  <c r="L497" i="2"/>
  <c r="H497" i="2"/>
  <c r="D497" i="2"/>
  <c r="M496" i="2"/>
  <c r="I496" i="2"/>
  <c r="E496" i="2"/>
  <c r="A496" i="2"/>
  <c r="J495" i="2"/>
  <c r="F495" i="2"/>
  <c r="B495" i="2"/>
  <c r="K494" i="2"/>
  <c r="G494" i="2"/>
  <c r="C494" i="2"/>
  <c r="L493" i="2"/>
  <c r="H493" i="2"/>
  <c r="D493" i="2"/>
  <c r="M492" i="2"/>
  <c r="I492" i="2"/>
  <c r="E492" i="2"/>
  <c r="A492" i="2"/>
  <c r="J491" i="2"/>
  <c r="F491" i="2"/>
  <c r="B491" i="2"/>
  <c r="K490" i="2"/>
  <c r="G490" i="2"/>
  <c r="C490" i="2"/>
  <c r="L489" i="2"/>
  <c r="H489" i="2"/>
  <c r="D489" i="2"/>
  <c r="M488" i="2"/>
  <c r="I488" i="2"/>
  <c r="E488" i="2"/>
  <c r="A488" i="2"/>
  <c r="J487" i="2"/>
  <c r="F487" i="2"/>
  <c r="B487" i="2"/>
  <c r="K486" i="2"/>
  <c r="G486" i="2"/>
  <c r="C486" i="2"/>
  <c r="L485" i="2"/>
  <c r="H485" i="2"/>
  <c r="D485" i="2"/>
  <c r="M484" i="2"/>
  <c r="I484" i="2"/>
  <c r="E484" i="2"/>
  <c r="A484" i="2"/>
  <c r="J483" i="2"/>
  <c r="F483" i="2"/>
  <c r="B483" i="2"/>
  <c r="K482" i="2"/>
  <c r="G482" i="2"/>
  <c r="C482" i="2"/>
  <c r="L481" i="2"/>
  <c r="H481" i="2"/>
  <c r="D481" i="2"/>
  <c r="M480" i="2"/>
  <c r="I480" i="2"/>
  <c r="E480" i="2"/>
  <c r="A480" i="2"/>
  <c r="J479" i="2"/>
  <c r="F479" i="2"/>
  <c r="B479" i="2"/>
  <c r="K478" i="2"/>
  <c r="G478" i="2"/>
  <c r="C478" i="2"/>
  <c r="L477" i="2"/>
  <c r="H477" i="2"/>
  <c r="D477" i="2"/>
  <c r="M476" i="2"/>
  <c r="I476" i="2"/>
  <c r="E476" i="2"/>
  <c r="A476" i="2"/>
  <c r="J475" i="2"/>
  <c r="F475" i="2"/>
  <c r="B475" i="2"/>
  <c r="K474" i="2"/>
  <c r="G474" i="2"/>
  <c r="C474" i="2"/>
  <c r="L473" i="2"/>
  <c r="H473" i="2"/>
  <c r="D473" i="2"/>
  <c r="M472" i="2"/>
  <c r="I472" i="2"/>
  <c r="E472" i="2"/>
  <c r="A472" i="2"/>
  <c r="J471" i="2"/>
  <c r="F471" i="2"/>
  <c r="L500" i="2"/>
  <c r="H500" i="2"/>
  <c r="D500" i="2"/>
  <c r="M499" i="2"/>
  <c r="I499" i="2"/>
  <c r="E499" i="2"/>
  <c r="A499" i="2"/>
  <c r="J498" i="2"/>
  <c r="F498" i="2"/>
  <c r="B498" i="2"/>
  <c r="K497" i="2"/>
  <c r="G497" i="2"/>
  <c r="C497" i="2"/>
  <c r="L496" i="2"/>
  <c r="H496" i="2"/>
  <c r="D496" i="2"/>
  <c r="M495" i="2"/>
  <c r="I495" i="2"/>
  <c r="E495" i="2"/>
  <c r="A495" i="2"/>
  <c r="J494" i="2"/>
  <c r="F494" i="2"/>
  <c r="B494" i="2"/>
  <c r="K493" i="2"/>
  <c r="G493" i="2"/>
  <c r="C493" i="2"/>
  <c r="L492" i="2"/>
  <c r="H492" i="2"/>
  <c r="D492" i="2"/>
  <c r="M491" i="2"/>
  <c r="I491" i="2"/>
  <c r="E491" i="2"/>
  <c r="A491" i="2"/>
  <c r="J490" i="2"/>
  <c r="F490" i="2"/>
  <c r="B490" i="2"/>
  <c r="K489" i="2"/>
  <c r="G489" i="2"/>
  <c r="C489" i="2"/>
  <c r="L488" i="2"/>
  <c r="H488" i="2"/>
  <c r="D488" i="2"/>
  <c r="M487" i="2"/>
  <c r="I487" i="2"/>
  <c r="E487" i="2"/>
  <c r="A487" i="2"/>
  <c r="J486" i="2"/>
  <c r="F486" i="2"/>
  <c r="B486" i="2"/>
  <c r="K485" i="2"/>
  <c r="G485" i="2"/>
  <c r="C485" i="2"/>
  <c r="L484" i="2"/>
  <c r="H484" i="2"/>
  <c r="D484" i="2"/>
  <c r="M483" i="2"/>
  <c r="I483" i="2"/>
  <c r="E483" i="2"/>
  <c r="A483" i="2"/>
  <c r="J482" i="2"/>
  <c r="F482" i="2"/>
  <c r="B482" i="2"/>
  <c r="K481" i="2"/>
  <c r="G481" i="2"/>
  <c r="C481" i="2"/>
  <c r="L480" i="2"/>
  <c r="H480" i="2"/>
  <c r="D480" i="2"/>
  <c r="M479" i="2"/>
  <c r="I479" i="2"/>
  <c r="E479" i="2"/>
  <c r="A479" i="2"/>
  <c r="J478" i="2"/>
  <c r="F478" i="2"/>
  <c r="B478" i="2"/>
  <c r="K477" i="2"/>
  <c r="G477" i="2"/>
  <c r="C477" i="2"/>
  <c r="L476" i="2"/>
  <c r="H476" i="2"/>
  <c r="D476" i="2"/>
  <c r="M475" i="2"/>
  <c r="I475" i="2"/>
  <c r="E475" i="2"/>
  <c r="A475" i="2"/>
  <c r="K500" i="2"/>
  <c r="G500" i="2"/>
  <c r="C500" i="2"/>
  <c r="L499" i="2"/>
  <c r="H499" i="2"/>
  <c r="D499" i="2"/>
  <c r="M498" i="2"/>
  <c r="I498" i="2"/>
  <c r="E498" i="2"/>
  <c r="A498" i="2"/>
  <c r="J497" i="2"/>
  <c r="F497" i="2"/>
  <c r="B497" i="2"/>
  <c r="K496" i="2"/>
  <c r="G496" i="2"/>
  <c r="C496" i="2"/>
  <c r="L495" i="2"/>
  <c r="H495" i="2"/>
  <c r="D495" i="2"/>
  <c r="M494" i="2"/>
  <c r="I494" i="2"/>
  <c r="E494" i="2"/>
  <c r="A494" i="2"/>
  <c r="J493" i="2"/>
  <c r="F493" i="2"/>
  <c r="B493" i="2"/>
  <c r="K492" i="2"/>
  <c r="G492" i="2"/>
  <c r="C492" i="2"/>
  <c r="L491" i="2"/>
  <c r="H491" i="2"/>
  <c r="D491" i="2"/>
  <c r="M490" i="2"/>
  <c r="I490" i="2"/>
  <c r="E490" i="2"/>
  <c r="A490" i="2"/>
  <c r="J489" i="2"/>
  <c r="F489" i="2"/>
  <c r="B489" i="2"/>
  <c r="K488" i="2"/>
  <c r="G488" i="2"/>
  <c r="C488" i="2"/>
  <c r="L487" i="2"/>
  <c r="H487" i="2"/>
  <c r="D487" i="2"/>
  <c r="M486" i="2"/>
  <c r="I486" i="2"/>
  <c r="E486" i="2"/>
  <c r="A486" i="2"/>
  <c r="J485" i="2"/>
  <c r="F485" i="2"/>
  <c r="B485" i="2"/>
  <c r="K484" i="2"/>
  <c r="G484" i="2"/>
  <c r="C484" i="2"/>
  <c r="L483" i="2"/>
  <c r="H483" i="2"/>
  <c r="D483" i="2"/>
  <c r="M482" i="2"/>
  <c r="I482" i="2"/>
  <c r="E482" i="2"/>
  <c r="A482" i="2"/>
  <c r="J481" i="2"/>
  <c r="F481" i="2"/>
  <c r="B481" i="2"/>
  <c r="K480" i="2"/>
  <c r="G480" i="2"/>
  <c r="C480" i="2"/>
  <c r="L479" i="2"/>
  <c r="H479" i="2"/>
  <c r="D479" i="2"/>
  <c r="M478" i="2"/>
  <c r="I478" i="2"/>
  <c r="E478" i="2"/>
  <c r="A478" i="2"/>
  <c r="J477" i="2"/>
  <c r="F477" i="2"/>
  <c r="B477" i="2"/>
  <c r="K476" i="2"/>
  <c r="G476" i="2"/>
  <c r="C476" i="2"/>
  <c r="L475" i="2"/>
  <c r="H475" i="2"/>
  <c r="D475" i="2"/>
  <c r="M474" i="2"/>
  <c r="I474" i="2"/>
  <c r="E474" i="2"/>
  <c r="A474" i="2"/>
  <c r="J473" i="2"/>
  <c r="F473" i="2"/>
  <c r="B473" i="2"/>
  <c r="K472" i="2"/>
  <c r="G472" i="2"/>
  <c r="C472" i="2"/>
  <c r="L471" i="2"/>
  <c r="H471" i="2"/>
  <c r="D471" i="2"/>
  <c r="M470" i="2"/>
  <c r="I470" i="2"/>
  <c r="E470" i="2"/>
  <c r="A470" i="2"/>
  <c r="J469" i="2"/>
  <c r="F469" i="2"/>
  <c r="B469" i="2"/>
  <c r="K468" i="2"/>
  <c r="G468" i="2"/>
  <c r="C468" i="2"/>
  <c r="L467" i="2"/>
  <c r="H467" i="2"/>
  <c r="D467" i="2"/>
  <c r="M466" i="2"/>
  <c r="I466" i="2"/>
  <c r="E466" i="2"/>
  <c r="A466" i="2"/>
  <c r="J465" i="2"/>
  <c r="F465" i="2"/>
  <c r="B465" i="2"/>
  <c r="K464" i="2"/>
  <c r="G464" i="2"/>
  <c r="C464" i="2"/>
  <c r="L463" i="2"/>
  <c r="H463" i="2"/>
  <c r="D463" i="2"/>
  <c r="M462" i="2"/>
  <c r="I462" i="2"/>
  <c r="E462" i="2"/>
  <c r="A462" i="2"/>
  <c r="J500" i="2"/>
  <c r="F500" i="2"/>
  <c r="C499" i="2"/>
  <c r="M497" i="2"/>
  <c r="J496" i="2"/>
  <c r="G495" i="2"/>
  <c r="D494" i="2"/>
  <c r="A493" i="2"/>
  <c r="K491" i="2"/>
  <c r="H490" i="2"/>
  <c r="E489" i="2"/>
  <c r="B488" i="2"/>
  <c r="L486" i="2"/>
  <c r="I485" i="2"/>
  <c r="F484" i="2"/>
  <c r="C483" i="2"/>
  <c r="M481" i="2"/>
  <c r="J480" i="2"/>
  <c r="G479" i="2"/>
  <c r="D478" i="2"/>
  <c r="A477" i="2"/>
  <c r="K475" i="2"/>
  <c r="J474" i="2"/>
  <c r="B474" i="2"/>
  <c r="G473" i="2"/>
  <c r="L472" i="2"/>
  <c r="D472" i="2"/>
  <c r="I471" i="2"/>
  <c r="B471" i="2"/>
  <c r="J470" i="2"/>
  <c r="D470" i="2"/>
  <c r="L469" i="2"/>
  <c r="G469" i="2"/>
  <c r="A469" i="2"/>
  <c r="I468" i="2"/>
  <c r="D468" i="2"/>
  <c r="K467" i="2"/>
  <c r="F467" i="2"/>
  <c r="A467" i="2"/>
  <c r="H466" i="2"/>
  <c r="C466" i="2"/>
  <c r="K465" i="2"/>
  <c r="E465" i="2"/>
  <c r="M464" i="2"/>
  <c r="H464" i="2"/>
  <c r="B464" i="2"/>
  <c r="J463" i="2"/>
  <c r="E463" i="2"/>
  <c r="L462" i="2"/>
  <c r="G462" i="2"/>
  <c r="B462" i="2"/>
  <c r="J461" i="2"/>
  <c r="F461" i="2"/>
  <c r="B461" i="2"/>
  <c r="K460" i="2"/>
  <c r="G460" i="2"/>
  <c r="C460" i="2"/>
  <c r="L459" i="2"/>
  <c r="H459" i="2"/>
  <c r="D459" i="2"/>
  <c r="M458" i="2"/>
  <c r="I458" i="2"/>
  <c r="E458" i="2"/>
  <c r="A458" i="2"/>
  <c r="J457" i="2"/>
  <c r="F457" i="2"/>
  <c r="B457" i="2"/>
  <c r="K456" i="2"/>
  <c r="G456" i="2"/>
  <c r="C456" i="2"/>
  <c r="L455" i="2"/>
  <c r="H455" i="2"/>
  <c r="D455" i="2"/>
  <c r="M454" i="2"/>
  <c r="I454" i="2"/>
  <c r="E454" i="2"/>
  <c r="A454" i="2"/>
  <c r="J453" i="2"/>
  <c r="F453" i="2"/>
  <c r="B453" i="2"/>
  <c r="K452" i="2"/>
  <c r="G452" i="2"/>
  <c r="C452" i="2"/>
  <c r="L451" i="2"/>
  <c r="H451" i="2"/>
  <c r="D451" i="2"/>
  <c r="B500" i="2"/>
  <c r="L498" i="2"/>
  <c r="I497" i="2"/>
  <c r="F496" i="2"/>
  <c r="C495" i="2"/>
  <c r="M493" i="2"/>
  <c r="J492" i="2"/>
  <c r="G491" i="2"/>
  <c r="D490" i="2"/>
  <c r="A489" i="2"/>
  <c r="K487" i="2"/>
  <c r="H486" i="2"/>
  <c r="E485" i="2"/>
  <c r="B484" i="2"/>
  <c r="L482" i="2"/>
  <c r="I481" i="2"/>
  <c r="F480" i="2"/>
  <c r="C479" i="2"/>
  <c r="M477" i="2"/>
  <c r="J476" i="2"/>
  <c r="G475" i="2"/>
  <c r="H474" i="2"/>
  <c r="M473" i="2"/>
  <c r="E473" i="2"/>
  <c r="J472" i="2"/>
  <c r="B472" i="2"/>
  <c r="G471" i="2"/>
  <c r="A471" i="2"/>
  <c r="H470" i="2"/>
  <c r="C470" i="2"/>
  <c r="K469" i="2"/>
  <c r="E469" i="2"/>
  <c r="M468" i="2"/>
  <c r="H468" i="2"/>
  <c r="B468" i="2"/>
  <c r="J467" i="2"/>
  <c r="E467" i="2"/>
  <c r="L466" i="2"/>
  <c r="G466" i="2"/>
  <c r="B466" i="2"/>
  <c r="I465" i="2"/>
  <c r="D465" i="2"/>
  <c r="L464" i="2"/>
  <c r="F464" i="2"/>
  <c r="A464" i="2"/>
  <c r="I463" i="2"/>
  <c r="C463" i="2"/>
  <c r="K462" i="2"/>
  <c r="F462" i="2"/>
  <c r="M461" i="2"/>
  <c r="I461" i="2"/>
  <c r="E461" i="2"/>
  <c r="A461" i="2"/>
  <c r="J460" i="2"/>
  <c r="F460" i="2"/>
  <c r="B460" i="2"/>
  <c r="K459" i="2"/>
  <c r="G459" i="2"/>
  <c r="C459" i="2"/>
  <c r="L458" i="2"/>
  <c r="H458" i="2"/>
  <c r="D458" i="2"/>
  <c r="M457" i="2"/>
  <c r="I457" i="2"/>
  <c r="E457" i="2"/>
  <c r="A457" i="2"/>
  <c r="J456" i="2"/>
  <c r="F456" i="2"/>
  <c r="B456" i="2"/>
  <c r="K455" i="2"/>
  <c r="G455" i="2"/>
  <c r="C455" i="2"/>
  <c r="L454" i="2"/>
  <c r="H454" i="2"/>
  <c r="D454" i="2"/>
  <c r="M453" i="2"/>
  <c r="I453" i="2"/>
  <c r="E453" i="2"/>
  <c r="A453" i="2"/>
  <c r="J452" i="2"/>
  <c r="F452" i="2"/>
  <c r="B452" i="2"/>
  <c r="K451" i="2"/>
  <c r="G451" i="2"/>
  <c r="C451" i="2"/>
  <c r="L450" i="2"/>
  <c r="H450" i="2"/>
  <c r="D450" i="2"/>
  <c r="M449" i="2"/>
  <c r="I449" i="2"/>
  <c r="E449" i="2"/>
  <c r="A449" i="2"/>
  <c r="J448" i="2"/>
  <c r="F448" i="2"/>
  <c r="B448" i="2"/>
  <c r="K447" i="2"/>
  <c r="G447" i="2"/>
  <c r="C447" i="2"/>
  <c r="L446" i="2"/>
  <c r="H446" i="2"/>
  <c r="D446" i="2"/>
  <c r="M445" i="2"/>
  <c r="I445" i="2"/>
  <c r="E445" i="2"/>
  <c r="A445" i="2"/>
  <c r="J444" i="2"/>
  <c r="F444" i="2"/>
  <c r="B444" i="2"/>
  <c r="K443" i="2"/>
  <c r="G443" i="2"/>
  <c r="C443" i="2"/>
  <c r="L442" i="2"/>
  <c r="H442" i="2"/>
  <c r="D442" i="2"/>
  <c r="M441" i="2"/>
  <c r="I441" i="2"/>
  <c r="E441" i="2"/>
  <c r="A441" i="2"/>
  <c r="J440" i="2"/>
  <c r="F440" i="2"/>
  <c r="B440" i="2"/>
  <c r="K439" i="2"/>
  <c r="G439" i="2"/>
  <c r="C439" i="2"/>
  <c r="L438" i="2"/>
  <c r="H438" i="2"/>
  <c r="D438" i="2"/>
  <c r="K499" i="2"/>
  <c r="E497" i="2"/>
  <c r="L494" i="2"/>
  <c r="F492" i="2"/>
  <c r="M489" i="2"/>
  <c r="G487" i="2"/>
  <c r="A485" i="2"/>
  <c r="H482" i="2"/>
  <c r="B480" i="2"/>
  <c r="I477" i="2"/>
  <c r="C475" i="2"/>
  <c r="K473" i="2"/>
  <c r="H472" i="2"/>
  <c r="E471" i="2"/>
  <c r="G470" i="2"/>
  <c r="I469" i="2"/>
  <c r="L468" i="2"/>
  <c r="A468" i="2"/>
  <c r="C467" i="2"/>
  <c r="F466" i="2"/>
  <c r="H465" i="2"/>
  <c r="J464" i="2"/>
  <c r="M463" i="2"/>
  <c r="B463" i="2"/>
  <c r="D462" i="2"/>
  <c r="H461" i="2"/>
  <c r="M460" i="2"/>
  <c r="E460" i="2"/>
  <c r="J459" i="2"/>
  <c r="B459" i="2"/>
  <c r="G458" i="2"/>
  <c r="L457" i="2"/>
  <c r="D457" i="2"/>
  <c r="I456" i="2"/>
  <c r="A456" i="2"/>
  <c r="F455" i="2"/>
  <c r="K454" i="2"/>
  <c r="C454" i="2"/>
  <c r="H453" i="2"/>
  <c r="M452" i="2"/>
  <c r="E452" i="2"/>
  <c r="J451" i="2"/>
  <c r="B451" i="2"/>
  <c r="J450" i="2"/>
  <c r="E450" i="2"/>
  <c r="L449" i="2"/>
  <c r="G449" i="2"/>
  <c r="B449" i="2"/>
  <c r="I448" i="2"/>
  <c r="D448" i="2"/>
  <c r="L447" i="2"/>
  <c r="F447" i="2"/>
  <c r="A447" i="2"/>
  <c r="I446" i="2"/>
  <c r="C446" i="2"/>
  <c r="K445" i="2"/>
  <c r="F445" i="2"/>
  <c r="M444" i="2"/>
  <c r="H444" i="2"/>
  <c r="C444" i="2"/>
  <c r="J443" i="2"/>
  <c r="E443" i="2"/>
  <c r="M442" i="2"/>
  <c r="G442" i="2"/>
  <c r="B442" i="2"/>
  <c r="J441" i="2"/>
  <c r="D441" i="2"/>
  <c r="L440" i="2"/>
  <c r="G440" i="2"/>
  <c r="A440" i="2"/>
  <c r="I439" i="2"/>
  <c r="D439" i="2"/>
  <c r="K438" i="2"/>
  <c r="F438" i="2"/>
  <c r="A438" i="2"/>
  <c r="J437" i="2"/>
  <c r="F437" i="2"/>
  <c r="B437" i="2"/>
  <c r="K436" i="2"/>
  <c r="G436" i="2"/>
  <c r="C436" i="2"/>
  <c r="L435" i="2"/>
  <c r="H435" i="2"/>
  <c r="D435" i="2"/>
  <c r="M434" i="2"/>
  <c r="I434" i="2"/>
  <c r="E434" i="2"/>
  <c r="A434" i="2"/>
  <c r="J433" i="2"/>
  <c r="F433" i="2"/>
  <c r="B433" i="2"/>
  <c r="K432" i="2"/>
  <c r="G432" i="2"/>
  <c r="C432" i="2"/>
  <c r="L431" i="2"/>
  <c r="H431" i="2"/>
  <c r="D431" i="2"/>
  <c r="M430" i="2"/>
  <c r="I430" i="2"/>
  <c r="E430" i="2"/>
  <c r="A430" i="2"/>
  <c r="J429" i="2"/>
  <c r="F429" i="2"/>
  <c r="B429" i="2"/>
  <c r="K428" i="2"/>
  <c r="G428" i="2"/>
  <c r="C428" i="2"/>
  <c r="L427" i="2"/>
  <c r="H427" i="2"/>
  <c r="D427" i="2"/>
  <c r="M426" i="2"/>
  <c r="I426" i="2"/>
  <c r="E426" i="2"/>
  <c r="A426" i="2"/>
  <c r="J425" i="2"/>
  <c r="F425" i="2"/>
  <c r="B425" i="2"/>
  <c r="K424" i="2"/>
  <c r="G424" i="2"/>
  <c r="C424" i="2"/>
  <c r="L423" i="2"/>
  <c r="H423" i="2"/>
  <c r="D423" i="2"/>
  <c r="M422" i="2"/>
  <c r="I422" i="2"/>
  <c r="E422" i="2"/>
  <c r="A422" i="2"/>
  <c r="G499" i="2"/>
  <c r="A497" i="2"/>
  <c r="H494" i="2"/>
  <c r="B492" i="2"/>
  <c r="I489" i="2"/>
  <c r="C487" i="2"/>
  <c r="J484" i="2"/>
  <c r="D482" i="2"/>
  <c r="K479" i="2"/>
  <c r="E477" i="2"/>
  <c r="L474" i="2"/>
  <c r="I473" i="2"/>
  <c r="F472" i="2"/>
  <c r="C471" i="2"/>
  <c r="F470" i="2"/>
  <c r="H469" i="2"/>
  <c r="J468" i="2"/>
  <c r="M467" i="2"/>
  <c r="B467" i="2"/>
  <c r="D466" i="2"/>
  <c r="G465" i="2"/>
  <c r="I464" i="2"/>
  <c r="K463" i="2"/>
  <c r="A463" i="2"/>
  <c r="C462" i="2"/>
  <c r="G461" i="2"/>
  <c r="L460" i="2"/>
  <c r="D460" i="2"/>
  <c r="I459" i="2"/>
  <c r="A459" i="2"/>
  <c r="F458" i="2"/>
  <c r="K457" i="2"/>
  <c r="C457" i="2"/>
  <c r="H456" i="2"/>
  <c r="M455" i="2"/>
  <c r="E455" i="2"/>
  <c r="J454" i="2"/>
  <c r="B454" i="2"/>
  <c r="G453" i="2"/>
  <c r="L452" i="2"/>
  <c r="D452" i="2"/>
  <c r="I451" i="2"/>
  <c r="A451" i="2"/>
  <c r="I450" i="2"/>
  <c r="C450" i="2"/>
  <c r="K449" i="2"/>
  <c r="F449" i="2"/>
  <c r="M448" i="2"/>
  <c r="H448" i="2"/>
  <c r="C448" i="2"/>
  <c r="J447" i="2"/>
  <c r="E447" i="2"/>
  <c r="M446" i="2"/>
  <c r="G446" i="2"/>
  <c r="B446" i="2"/>
  <c r="J445" i="2"/>
  <c r="D445" i="2"/>
  <c r="L444" i="2"/>
  <c r="G444" i="2"/>
  <c r="A444" i="2"/>
  <c r="I443" i="2"/>
  <c r="D443" i="2"/>
  <c r="K442" i="2"/>
  <c r="F442" i="2"/>
  <c r="A442" i="2"/>
  <c r="H441" i="2"/>
  <c r="C441" i="2"/>
  <c r="K440" i="2"/>
  <c r="E440" i="2"/>
  <c r="M439" i="2"/>
  <c r="H439" i="2"/>
  <c r="B439" i="2"/>
  <c r="J438" i="2"/>
  <c r="E438" i="2"/>
  <c r="M437" i="2"/>
  <c r="I437" i="2"/>
  <c r="E437" i="2"/>
  <c r="A437" i="2"/>
  <c r="J436" i="2"/>
  <c r="F436" i="2"/>
  <c r="B436" i="2"/>
  <c r="K435" i="2"/>
  <c r="G435" i="2"/>
  <c r="C435" i="2"/>
  <c r="L434" i="2"/>
  <c r="H434" i="2"/>
  <c r="D434" i="2"/>
  <c r="M433" i="2"/>
  <c r="I433" i="2"/>
  <c r="E433" i="2"/>
  <c r="A433" i="2"/>
  <c r="J432" i="2"/>
  <c r="F432" i="2"/>
  <c r="B432" i="2"/>
  <c r="K431" i="2"/>
  <c r="G431" i="2"/>
  <c r="C431" i="2"/>
  <c r="L430" i="2"/>
  <c r="H430" i="2"/>
  <c r="D430" i="2"/>
  <c r="M429" i="2"/>
  <c r="I429" i="2"/>
  <c r="E429" i="2"/>
  <c r="A429" i="2"/>
  <c r="J428" i="2"/>
  <c r="F428" i="2"/>
  <c r="B428" i="2"/>
  <c r="K427" i="2"/>
  <c r="G427" i="2"/>
  <c r="C427" i="2"/>
  <c r="L426" i="2"/>
  <c r="H426" i="2"/>
  <c r="D426" i="2"/>
  <c r="M425" i="2"/>
  <c r="I425" i="2"/>
  <c r="E425" i="2"/>
  <c r="A425" i="2"/>
  <c r="J424" i="2"/>
  <c r="F424" i="2"/>
  <c r="B424" i="2"/>
  <c r="K423" i="2"/>
  <c r="G423" i="2"/>
  <c r="C423" i="2"/>
  <c r="L422" i="2"/>
  <c r="H422" i="2"/>
  <c r="D422" i="2"/>
  <c r="M421" i="2"/>
  <c r="I421" i="2"/>
  <c r="E421" i="2"/>
  <c r="A421" i="2"/>
  <c r="J420" i="2"/>
  <c r="F420" i="2"/>
  <c r="B420" i="2"/>
  <c r="K419" i="2"/>
  <c r="G419" i="2"/>
  <c r="C419" i="2"/>
  <c r="L418" i="2"/>
  <c r="H418" i="2"/>
  <c r="D418" i="2"/>
  <c r="M417" i="2"/>
  <c r="I417" i="2"/>
  <c r="E417" i="2"/>
  <c r="A417" i="2"/>
  <c r="J416" i="2"/>
  <c r="F416" i="2"/>
  <c r="B416" i="2"/>
  <c r="K415" i="2"/>
  <c r="G415" i="2"/>
  <c r="C415" i="2"/>
  <c r="L414" i="2"/>
  <c r="H414" i="2"/>
  <c r="D414" i="2"/>
  <c r="M413" i="2"/>
  <c r="I413" i="2"/>
  <c r="E413" i="2"/>
  <c r="A413" i="2"/>
  <c r="J412" i="2"/>
  <c r="F412" i="2"/>
  <c r="B412" i="2"/>
  <c r="K411" i="2"/>
  <c r="G411" i="2"/>
  <c r="C411" i="2"/>
  <c r="L410" i="2"/>
  <c r="H410" i="2"/>
  <c r="D410" i="2"/>
  <c r="M409" i="2"/>
  <c r="I409" i="2"/>
  <c r="E409" i="2"/>
  <c r="A409" i="2"/>
  <c r="J408" i="2"/>
  <c r="F408" i="2"/>
  <c r="B408" i="2"/>
  <c r="K407" i="2"/>
  <c r="G407" i="2"/>
  <c r="C407" i="2"/>
  <c r="L406" i="2"/>
  <c r="H406" i="2"/>
  <c r="D406" i="2"/>
  <c r="M405" i="2"/>
  <c r="I405" i="2"/>
  <c r="E405" i="2"/>
  <c r="A405" i="2"/>
  <c r="J404" i="2"/>
  <c r="F404" i="2"/>
  <c r="B404" i="2"/>
  <c r="K403" i="2"/>
  <c r="G403" i="2"/>
  <c r="C403" i="2"/>
  <c r="L402" i="2"/>
  <c r="H402" i="2"/>
  <c r="D402" i="2"/>
  <c r="M401" i="2"/>
  <c r="I401" i="2"/>
  <c r="E401" i="2"/>
  <c r="A401" i="2"/>
  <c r="J400" i="2"/>
  <c r="F400" i="2"/>
  <c r="B400" i="2"/>
  <c r="H498" i="2"/>
  <c r="I493" i="2"/>
  <c r="J488" i="2"/>
  <c r="K483" i="2"/>
  <c r="L478" i="2"/>
  <c r="F474" i="2"/>
  <c r="M471" i="2"/>
  <c r="B470" i="2"/>
  <c r="F468" i="2"/>
  <c r="K466" i="2"/>
  <c r="C465" i="2"/>
  <c r="G463" i="2"/>
  <c r="L461" i="2"/>
  <c r="I460" i="2"/>
  <c r="F459" i="2"/>
  <c r="C458" i="2"/>
  <c r="M456" i="2"/>
  <c r="J455" i="2"/>
  <c r="G454" i="2"/>
  <c r="D453" i="2"/>
  <c r="A452" i="2"/>
  <c r="M450" i="2"/>
  <c r="B450" i="2"/>
  <c r="D449" i="2"/>
  <c r="G448" i="2"/>
  <c r="I447" i="2"/>
  <c r="K446" i="2"/>
  <c r="A446" i="2"/>
  <c r="C445" i="2"/>
  <c r="E444" i="2"/>
  <c r="H443" i="2"/>
  <c r="J442" i="2"/>
  <c r="L441" i="2"/>
  <c r="B441" i="2"/>
  <c r="D440" i="2"/>
  <c r="F439" i="2"/>
  <c r="I438" i="2"/>
  <c r="L437" i="2"/>
  <c r="D437" i="2"/>
  <c r="I436" i="2"/>
  <c r="A436" i="2"/>
  <c r="F435" i="2"/>
  <c r="K434" i="2"/>
  <c r="C434" i="2"/>
  <c r="H433" i="2"/>
  <c r="M432" i="2"/>
  <c r="E432" i="2"/>
  <c r="J431" i="2"/>
  <c r="B431" i="2"/>
  <c r="G430" i="2"/>
  <c r="L429" i="2"/>
  <c r="D429" i="2"/>
  <c r="I428" i="2"/>
  <c r="A428" i="2"/>
  <c r="F427" i="2"/>
  <c r="K426" i="2"/>
  <c r="C426" i="2"/>
  <c r="H425" i="2"/>
  <c r="M424" i="2"/>
  <c r="E424" i="2"/>
  <c r="J423" i="2"/>
  <c r="B423" i="2"/>
  <c r="G422" i="2"/>
  <c r="L421" i="2"/>
  <c r="G421" i="2"/>
  <c r="B421" i="2"/>
  <c r="I420" i="2"/>
  <c r="D420" i="2"/>
  <c r="L419" i="2"/>
  <c r="F419" i="2"/>
  <c r="A419" i="2"/>
  <c r="I418" i="2"/>
  <c r="C418" i="2"/>
  <c r="K417" i="2"/>
  <c r="F417" i="2"/>
  <c r="M416" i="2"/>
  <c r="H416" i="2"/>
  <c r="C416" i="2"/>
  <c r="J415" i="2"/>
  <c r="E415" i="2"/>
  <c r="M414" i="2"/>
  <c r="G414" i="2"/>
  <c r="B414" i="2"/>
  <c r="J413" i="2"/>
  <c r="D413" i="2"/>
  <c r="L412" i="2"/>
  <c r="G412" i="2"/>
  <c r="A412" i="2"/>
  <c r="I411" i="2"/>
  <c r="D411" i="2"/>
  <c r="K410" i="2"/>
  <c r="F410" i="2"/>
  <c r="A410" i="2"/>
  <c r="H409" i="2"/>
  <c r="C409" i="2"/>
  <c r="K408" i="2"/>
  <c r="E408" i="2"/>
  <c r="M407" i="2"/>
  <c r="H407" i="2"/>
  <c r="B407" i="2"/>
  <c r="J406" i="2"/>
  <c r="E406" i="2"/>
  <c r="L405" i="2"/>
  <c r="G405" i="2"/>
  <c r="B405" i="2"/>
  <c r="I404" i="2"/>
  <c r="D404" i="2"/>
  <c r="L403" i="2"/>
  <c r="F403" i="2"/>
  <c r="A403" i="2"/>
  <c r="I402" i="2"/>
  <c r="C402" i="2"/>
  <c r="K401" i="2"/>
  <c r="F401" i="2"/>
  <c r="M400" i="2"/>
  <c r="H400" i="2"/>
  <c r="C400" i="2"/>
  <c r="K399" i="2"/>
  <c r="G399" i="2"/>
  <c r="C399" i="2"/>
  <c r="L398" i="2"/>
  <c r="H398" i="2"/>
  <c r="D398" i="2"/>
  <c r="M397" i="2"/>
  <c r="I397" i="2"/>
  <c r="E397" i="2"/>
  <c r="A397" i="2"/>
  <c r="J396" i="2"/>
  <c r="F396" i="2"/>
  <c r="B396" i="2"/>
  <c r="K395" i="2"/>
  <c r="G395" i="2"/>
  <c r="C395" i="2"/>
  <c r="L394" i="2"/>
  <c r="H394" i="2"/>
  <c r="D394" i="2"/>
  <c r="M393" i="2"/>
  <c r="I393" i="2"/>
  <c r="E393" i="2"/>
  <c r="A393" i="2"/>
  <c r="J392" i="2"/>
  <c r="F392" i="2"/>
  <c r="B392" i="2"/>
  <c r="K391" i="2"/>
  <c r="G391" i="2"/>
  <c r="C391" i="2"/>
  <c r="L390" i="2"/>
  <c r="H390" i="2"/>
  <c r="D390" i="2"/>
  <c r="M389" i="2"/>
  <c r="I389" i="2"/>
  <c r="E389" i="2"/>
  <c r="A389" i="2"/>
  <c r="J388" i="2"/>
  <c r="F388" i="2"/>
  <c r="B388" i="2"/>
  <c r="K387" i="2"/>
  <c r="G387" i="2"/>
  <c r="C387" i="2"/>
  <c r="L386" i="2"/>
  <c r="H386" i="2"/>
  <c r="D386" i="2"/>
  <c r="M385" i="2"/>
  <c r="I385" i="2"/>
  <c r="E385" i="2"/>
  <c r="A385" i="2"/>
  <c r="J384" i="2"/>
  <c r="F384" i="2"/>
  <c r="B384" i="2"/>
  <c r="K383" i="2"/>
  <c r="G383" i="2"/>
  <c r="C383" i="2"/>
  <c r="L382" i="2"/>
  <c r="H382" i="2"/>
  <c r="D382" i="2"/>
  <c r="M381" i="2"/>
  <c r="I381" i="2"/>
  <c r="D498" i="2"/>
  <c r="E493" i="2"/>
  <c r="F488" i="2"/>
  <c r="G483" i="2"/>
  <c r="H478" i="2"/>
  <c r="D474" i="2"/>
  <c r="K471" i="2"/>
  <c r="M469" i="2"/>
  <c r="E468" i="2"/>
  <c r="J466" i="2"/>
  <c r="A465" i="2"/>
  <c r="F463" i="2"/>
  <c r="K461" i="2"/>
  <c r="H460" i="2"/>
  <c r="E459" i="2"/>
  <c r="B458" i="2"/>
  <c r="L456" i="2"/>
  <c r="I455" i="2"/>
  <c r="F454" i="2"/>
  <c r="C453" i="2"/>
  <c r="M451" i="2"/>
  <c r="K450" i="2"/>
  <c r="A450" i="2"/>
  <c r="C449" i="2"/>
  <c r="E448" i="2"/>
  <c r="H447" i="2"/>
  <c r="J446" i="2"/>
  <c r="L445" i="2"/>
  <c r="B445" i="2"/>
  <c r="D444" i="2"/>
  <c r="F443" i="2"/>
  <c r="I442" i="2"/>
  <c r="K441" i="2"/>
  <c r="M440" i="2"/>
  <c r="C440" i="2"/>
  <c r="E439" i="2"/>
  <c r="G438" i="2"/>
  <c r="K437" i="2"/>
  <c r="C437" i="2"/>
  <c r="H436" i="2"/>
  <c r="M435" i="2"/>
  <c r="E435" i="2"/>
  <c r="J434" i="2"/>
  <c r="B434" i="2"/>
  <c r="G433" i="2"/>
  <c r="L432" i="2"/>
  <c r="D432" i="2"/>
  <c r="I431" i="2"/>
  <c r="A431" i="2"/>
  <c r="F430" i="2"/>
  <c r="K429" i="2"/>
  <c r="C429" i="2"/>
  <c r="H428" i="2"/>
  <c r="M427" i="2"/>
  <c r="E427" i="2"/>
  <c r="J426" i="2"/>
  <c r="B426" i="2"/>
  <c r="G425" i="2"/>
  <c r="L424" i="2"/>
  <c r="D424" i="2"/>
  <c r="I423" i="2"/>
  <c r="A423" i="2"/>
  <c r="F422" i="2"/>
  <c r="K421" i="2"/>
  <c r="F421" i="2"/>
  <c r="M420" i="2"/>
  <c r="H420" i="2"/>
  <c r="C420" i="2"/>
  <c r="J419" i="2"/>
  <c r="E419" i="2"/>
  <c r="M418" i="2"/>
  <c r="G418" i="2"/>
  <c r="B418" i="2"/>
  <c r="J417" i="2"/>
  <c r="D417" i="2"/>
  <c r="L416" i="2"/>
  <c r="G416" i="2"/>
  <c r="A416" i="2"/>
  <c r="I415" i="2"/>
  <c r="D415" i="2"/>
  <c r="K414" i="2"/>
  <c r="F414" i="2"/>
  <c r="A414" i="2"/>
  <c r="H413" i="2"/>
  <c r="C413" i="2"/>
  <c r="K412" i="2"/>
  <c r="E412" i="2"/>
  <c r="M411" i="2"/>
  <c r="H411" i="2"/>
  <c r="B411" i="2"/>
  <c r="J410" i="2"/>
  <c r="E410" i="2"/>
  <c r="L409" i="2"/>
  <c r="G409" i="2"/>
  <c r="B409" i="2"/>
  <c r="I408" i="2"/>
  <c r="D408" i="2"/>
  <c r="L407" i="2"/>
  <c r="F407" i="2"/>
  <c r="A407" i="2"/>
  <c r="I406" i="2"/>
  <c r="C406" i="2"/>
  <c r="K405" i="2"/>
  <c r="F405" i="2"/>
  <c r="M404" i="2"/>
  <c r="H404" i="2"/>
  <c r="C404" i="2"/>
  <c r="J403" i="2"/>
  <c r="E403" i="2"/>
  <c r="M402" i="2"/>
  <c r="G402" i="2"/>
  <c r="B402" i="2"/>
  <c r="J401" i="2"/>
  <c r="D401" i="2"/>
  <c r="L400" i="2"/>
  <c r="G400" i="2"/>
  <c r="A400" i="2"/>
  <c r="J399" i="2"/>
  <c r="F399" i="2"/>
  <c r="B399" i="2"/>
  <c r="K398" i="2"/>
  <c r="G398" i="2"/>
  <c r="C398" i="2"/>
  <c r="L397" i="2"/>
  <c r="H397" i="2"/>
  <c r="D397" i="2"/>
  <c r="M396" i="2"/>
  <c r="I396" i="2"/>
  <c r="E396" i="2"/>
  <c r="A396" i="2"/>
  <c r="J395" i="2"/>
  <c r="F395" i="2"/>
  <c r="B395" i="2"/>
  <c r="K394" i="2"/>
  <c r="G394" i="2"/>
  <c r="C394" i="2"/>
  <c r="L393" i="2"/>
  <c r="H393" i="2"/>
  <c r="D393" i="2"/>
  <c r="M392" i="2"/>
  <c r="I392" i="2"/>
  <c r="E392" i="2"/>
  <c r="A392" i="2"/>
  <c r="J391" i="2"/>
  <c r="F391" i="2"/>
  <c r="B391" i="2"/>
  <c r="K390" i="2"/>
  <c r="G390" i="2"/>
  <c r="C390" i="2"/>
  <c r="L389" i="2"/>
  <c r="H389" i="2"/>
  <c r="D389" i="2"/>
  <c r="M388" i="2"/>
  <c r="I388" i="2"/>
  <c r="E388" i="2"/>
  <c r="A388" i="2"/>
  <c r="J387" i="2"/>
  <c r="F387" i="2"/>
  <c r="B387" i="2"/>
  <c r="K386" i="2"/>
  <c r="G386" i="2"/>
  <c r="C386" i="2"/>
  <c r="L385" i="2"/>
  <c r="H385" i="2"/>
  <c r="D385" i="2"/>
  <c r="M384" i="2"/>
  <c r="I384" i="2"/>
  <c r="E384" i="2"/>
  <c r="A384" i="2"/>
  <c r="J383" i="2"/>
  <c r="F383" i="2"/>
  <c r="B383" i="2"/>
  <c r="K382" i="2"/>
  <c r="G382" i="2"/>
  <c r="C382" i="2"/>
  <c r="L381" i="2"/>
  <c r="H381" i="2"/>
  <c r="D381" i="2"/>
  <c r="M380" i="2"/>
  <c r="I380" i="2"/>
  <c r="E380" i="2"/>
  <c r="A380" i="2"/>
  <c r="J379" i="2"/>
  <c r="F379" i="2"/>
  <c r="B379" i="2"/>
  <c r="K378" i="2"/>
  <c r="G378" i="2"/>
  <c r="C378" i="2"/>
  <c r="L377" i="2"/>
  <c r="H377" i="2"/>
  <c r="D377" i="2"/>
  <c r="M376" i="2"/>
  <c r="I376" i="2"/>
  <c r="E376" i="2"/>
  <c r="A376" i="2"/>
  <c r="J375" i="2"/>
  <c r="F375" i="2"/>
  <c r="B375" i="2"/>
  <c r="K374" i="2"/>
  <c r="G374" i="2"/>
  <c r="C374" i="2"/>
  <c r="L373" i="2"/>
  <c r="H373" i="2"/>
  <c r="D373" i="2"/>
  <c r="M372" i="2"/>
  <c r="I372" i="2"/>
  <c r="E372" i="2"/>
  <c r="A372" i="2"/>
  <c r="J371" i="2"/>
  <c r="F371" i="2"/>
  <c r="B371" i="2"/>
  <c r="K370" i="2"/>
  <c r="G370" i="2"/>
  <c r="C370" i="2"/>
  <c r="L369" i="2"/>
  <c r="H369" i="2"/>
  <c r="D369" i="2"/>
  <c r="M368" i="2"/>
  <c r="I368" i="2"/>
  <c r="E368" i="2"/>
  <c r="A368" i="2"/>
  <c r="J367" i="2"/>
  <c r="F367" i="2"/>
  <c r="B367" i="2"/>
  <c r="K366" i="2"/>
  <c r="G366" i="2"/>
  <c r="C366" i="2"/>
  <c r="L365" i="2"/>
  <c r="H365" i="2"/>
  <c r="D365" i="2"/>
  <c r="M364" i="2"/>
  <c r="I364" i="2"/>
  <c r="E364" i="2"/>
  <c r="A364" i="2"/>
  <c r="J363" i="2"/>
  <c r="F363" i="2"/>
  <c r="B363" i="2"/>
  <c r="K362" i="2"/>
  <c r="G362" i="2"/>
  <c r="C362" i="2"/>
  <c r="L361" i="2"/>
  <c r="H361" i="2"/>
  <c r="D361" i="2"/>
  <c r="M360" i="2"/>
  <c r="I360" i="2"/>
  <c r="E360" i="2"/>
  <c r="A360" i="2"/>
  <c r="J359" i="2"/>
  <c r="F359" i="2"/>
  <c r="B359" i="2"/>
  <c r="K358" i="2"/>
  <c r="G358" i="2"/>
  <c r="C358" i="2"/>
  <c r="L357" i="2"/>
  <c r="H357" i="2"/>
  <c r="B496" i="2"/>
  <c r="D486" i="2"/>
  <c r="F476" i="2"/>
  <c r="L470" i="2"/>
  <c r="I467" i="2"/>
  <c r="E464" i="2"/>
  <c r="D461" i="2"/>
  <c r="K458" i="2"/>
  <c r="E456" i="2"/>
  <c r="L453" i="2"/>
  <c r="F451" i="2"/>
  <c r="J449" i="2"/>
  <c r="A448" i="2"/>
  <c r="F446" i="2"/>
  <c r="K444" i="2"/>
  <c r="B443" i="2"/>
  <c r="G441" i="2"/>
  <c r="L439" i="2"/>
  <c r="C438" i="2"/>
  <c r="M436" i="2"/>
  <c r="J435" i="2"/>
  <c r="G434" i="2"/>
  <c r="D433" i="2"/>
  <c r="A432" i="2"/>
  <c r="K430" i="2"/>
  <c r="H429" i="2"/>
  <c r="E428" i="2"/>
  <c r="B427" i="2"/>
  <c r="L425" i="2"/>
  <c r="I424" i="2"/>
  <c r="F423" i="2"/>
  <c r="C422" i="2"/>
  <c r="D421" i="2"/>
  <c r="G420" i="2"/>
  <c r="I419" i="2"/>
  <c r="K418" i="2"/>
  <c r="A418" i="2"/>
  <c r="C417" i="2"/>
  <c r="E416" i="2"/>
  <c r="H415" i="2"/>
  <c r="J414" i="2"/>
  <c r="L413" i="2"/>
  <c r="B413" i="2"/>
  <c r="D412" i="2"/>
  <c r="F411" i="2"/>
  <c r="I410" i="2"/>
  <c r="K409" i="2"/>
  <c r="M408" i="2"/>
  <c r="C408" i="2"/>
  <c r="E407" i="2"/>
  <c r="G406" i="2"/>
  <c r="J405" i="2"/>
  <c r="L404" i="2"/>
  <c r="A404" i="2"/>
  <c r="D403" i="2"/>
  <c r="F402" i="2"/>
  <c r="H401" i="2"/>
  <c r="K400" i="2"/>
  <c r="M399" i="2"/>
  <c r="E399" i="2"/>
  <c r="J398" i="2"/>
  <c r="B398" i="2"/>
  <c r="G397" i="2"/>
  <c r="L396" i="2"/>
  <c r="D396" i="2"/>
  <c r="I395" i="2"/>
  <c r="A395" i="2"/>
  <c r="F394" i="2"/>
  <c r="K393" i="2"/>
  <c r="C393" i="2"/>
  <c r="H392" i="2"/>
  <c r="M391" i="2"/>
  <c r="E391" i="2"/>
  <c r="J390" i="2"/>
  <c r="B390" i="2"/>
  <c r="G389" i="2"/>
  <c r="L388" i="2"/>
  <c r="D388" i="2"/>
  <c r="I387" i="2"/>
  <c r="A387" i="2"/>
  <c r="F386" i="2"/>
  <c r="K385" i="2"/>
  <c r="C385" i="2"/>
  <c r="H384" i="2"/>
  <c r="M383" i="2"/>
  <c r="E383" i="2"/>
  <c r="J382" i="2"/>
  <c r="B382" i="2"/>
  <c r="G381" i="2"/>
  <c r="B381" i="2"/>
  <c r="J380" i="2"/>
  <c r="D380" i="2"/>
  <c r="L379" i="2"/>
  <c r="G379" i="2"/>
  <c r="A379" i="2"/>
  <c r="I378" i="2"/>
  <c r="D378" i="2"/>
  <c r="K377" i="2"/>
  <c r="F377" i="2"/>
  <c r="A377" i="2"/>
  <c r="H376" i="2"/>
  <c r="C376" i="2"/>
  <c r="K375" i="2"/>
  <c r="E375" i="2"/>
  <c r="M374" i="2"/>
  <c r="H374" i="2"/>
  <c r="B374" i="2"/>
  <c r="J373" i="2"/>
  <c r="E373" i="2"/>
  <c r="L372" i="2"/>
  <c r="G372" i="2"/>
  <c r="B372" i="2"/>
  <c r="I371" i="2"/>
  <c r="D371" i="2"/>
  <c r="L370" i="2"/>
  <c r="F370" i="2"/>
  <c r="A370" i="2"/>
  <c r="I369" i="2"/>
  <c r="C369" i="2"/>
  <c r="K368" i="2"/>
  <c r="F368" i="2"/>
  <c r="M367" i="2"/>
  <c r="H367" i="2"/>
  <c r="C367" i="2"/>
  <c r="J366" i="2"/>
  <c r="E366" i="2"/>
  <c r="M365" i="2"/>
  <c r="G365" i="2"/>
  <c r="B365" i="2"/>
  <c r="J364" i="2"/>
  <c r="D364" i="2"/>
  <c r="L363" i="2"/>
  <c r="G363" i="2"/>
  <c r="A363" i="2"/>
  <c r="I362" i="2"/>
  <c r="D362" i="2"/>
  <c r="K361" i="2"/>
  <c r="F361" i="2"/>
  <c r="A361" i="2"/>
  <c r="H360" i="2"/>
  <c r="C360" i="2"/>
  <c r="K359" i="2"/>
  <c r="E359" i="2"/>
  <c r="M358" i="2"/>
  <c r="H358" i="2"/>
  <c r="B358" i="2"/>
  <c r="J357" i="2"/>
  <c r="E357" i="2"/>
  <c r="A357" i="2"/>
  <c r="J356" i="2"/>
  <c r="F356" i="2"/>
  <c r="B356" i="2"/>
  <c r="K355" i="2"/>
  <c r="G355" i="2"/>
  <c r="C355" i="2"/>
  <c r="L354" i="2"/>
  <c r="H354" i="2"/>
  <c r="D354" i="2"/>
  <c r="M353" i="2"/>
  <c r="I353" i="2"/>
  <c r="E353" i="2"/>
  <c r="A353" i="2"/>
  <c r="J352" i="2"/>
  <c r="F352" i="2"/>
  <c r="B352" i="2"/>
  <c r="K351" i="2"/>
  <c r="G351" i="2"/>
  <c r="C351" i="2"/>
  <c r="L350" i="2"/>
  <c r="H350" i="2"/>
  <c r="D350" i="2"/>
  <c r="M349" i="2"/>
  <c r="I349" i="2"/>
  <c r="E349" i="2"/>
  <c r="A349" i="2"/>
  <c r="J348" i="2"/>
  <c r="F348" i="2"/>
  <c r="B348" i="2"/>
  <c r="K347" i="2"/>
  <c r="G347" i="2"/>
  <c r="C347" i="2"/>
  <c r="L346" i="2"/>
  <c r="H346" i="2"/>
  <c r="D346" i="2"/>
  <c r="M345" i="2"/>
  <c r="I345" i="2"/>
  <c r="E345" i="2"/>
  <c r="A345" i="2"/>
  <c r="J344" i="2"/>
  <c r="F344" i="2"/>
  <c r="B344" i="2"/>
  <c r="K343" i="2"/>
  <c r="G343" i="2"/>
  <c r="C343" i="2"/>
  <c r="L342" i="2"/>
  <c r="H342" i="2"/>
  <c r="D342" i="2"/>
  <c r="M341" i="2"/>
  <c r="I341" i="2"/>
  <c r="E341" i="2"/>
  <c r="A341" i="2"/>
  <c r="J340" i="2"/>
  <c r="F340" i="2"/>
  <c r="B340" i="2"/>
  <c r="K339" i="2"/>
  <c r="G339" i="2"/>
  <c r="C339" i="2"/>
  <c r="L338" i="2"/>
  <c r="H338" i="2"/>
  <c r="D338" i="2"/>
  <c r="M337" i="2"/>
  <c r="I337" i="2"/>
  <c r="E337" i="2"/>
  <c r="A337" i="2"/>
  <c r="J336" i="2"/>
  <c r="F336" i="2"/>
  <c r="B336" i="2"/>
  <c r="K335" i="2"/>
  <c r="G335" i="2"/>
  <c r="C335" i="2"/>
  <c r="L334" i="2"/>
  <c r="H334" i="2"/>
  <c r="D334" i="2"/>
  <c r="M333" i="2"/>
  <c r="I333" i="2"/>
  <c r="E333" i="2"/>
  <c r="A333" i="2"/>
  <c r="J332" i="2"/>
  <c r="F332" i="2"/>
  <c r="B332" i="2"/>
  <c r="K331" i="2"/>
  <c r="G331" i="2"/>
  <c r="C331" i="2"/>
  <c r="L330" i="2"/>
  <c r="H330" i="2"/>
  <c r="D330" i="2"/>
  <c r="M329" i="2"/>
  <c r="I329" i="2"/>
  <c r="E329" i="2"/>
  <c r="A329" i="2"/>
  <c r="J328" i="2"/>
  <c r="F328" i="2"/>
  <c r="B328" i="2"/>
  <c r="K327" i="2"/>
  <c r="G327" i="2"/>
  <c r="C327" i="2"/>
  <c r="L326" i="2"/>
  <c r="H326" i="2"/>
  <c r="D326" i="2"/>
  <c r="M325" i="2"/>
  <c r="I325" i="2"/>
  <c r="E325" i="2"/>
  <c r="A325" i="2"/>
  <c r="J324" i="2"/>
  <c r="F324" i="2"/>
  <c r="K495" i="2"/>
  <c r="M485" i="2"/>
  <c r="B476" i="2"/>
  <c r="K470" i="2"/>
  <c r="G467" i="2"/>
  <c r="D464" i="2"/>
  <c r="C461" i="2"/>
  <c r="J458" i="2"/>
  <c r="D456" i="2"/>
  <c r="K453" i="2"/>
  <c r="E451" i="2"/>
  <c r="H449" i="2"/>
  <c r="M447" i="2"/>
  <c r="E446" i="2"/>
  <c r="I444" i="2"/>
  <c r="A443" i="2"/>
  <c r="F441" i="2"/>
  <c r="J439" i="2"/>
  <c r="B438" i="2"/>
  <c r="L436" i="2"/>
  <c r="I435" i="2"/>
  <c r="F434" i="2"/>
  <c r="C433" i="2"/>
  <c r="M431" i="2"/>
  <c r="J430" i="2"/>
  <c r="G429" i="2"/>
  <c r="D428" i="2"/>
  <c r="A427" i="2"/>
  <c r="K425" i="2"/>
  <c r="H424" i="2"/>
  <c r="E423" i="2"/>
  <c r="B422" i="2"/>
  <c r="C421" i="2"/>
  <c r="E420" i="2"/>
  <c r="H419" i="2"/>
  <c r="J418" i="2"/>
  <c r="L417" i="2"/>
  <c r="B417" i="2"/>
  <c r="D416" i="2"/>
  <c r="F415" i="2"/>
  <c r="I414" i="2"/>
  <c r="K413" i="2"/>
  <c r="M412" i="2"/>
  <c r="C412" i="2"/>
  <c r="E411" i="2"/>
  <c r="G410" i="2"/>
  <c r="J409" i="2"/>
  <c r="L408" i="2"/>
  <c r="A408" i="2"/>
  <c r="D407" i="2"/>
  <c r="F406" i="2"/>
  <c r="H405" i="2"/>
  <c r="K404" i="2"/>
  <c r="M403" i="2"/>
  <c r="B403" i="2"/>
  <c r="E402" i="2"/>
  <c r="G401" i="2"/>
  <c r="I400" i="2"/>
  <c r="L399" i="2"/>
  <c r="D399" i="2"/>
  <c r="I398" i="2"/>
  <c r="A398" i="2"/>
  <c r="F397" i="2"/>
  <c r="K396" i="2"/>
  <c r="C396" i="2"/>
  <c r="H395" i="2"/>
  <c r="M394" i="2"/>
  <c r="E394" i="2"/>
  <c r="J393" i="2"/>
  <c r="B393" i="2"/>
  <c r="G392" i="2"/>
  <c r="L391" i="2"/>
  <c r="D391" i="2"/>
  <c r="I390" i="2"/>
  <c r="A390" i="2"/>
  <c r="F389" i="2"/>
  <c r="K388" i="2"/>
  <c r="C388" i="2"/>
  <c r="H387" i="2"/>
  <c r="M386" i="2"/>
  <c r="E386" i="2"/>
  <c r="J385" i="2"/>
  <c r="B385" i="2"/>
  <c r="G384" i="2"/>
  <c r="L383" i="2"/>
  <c r="D383" i="2"/>
  <c r="I382" i="2"/>
  <c r="A382" i="2"/>
  <c r="F381" i="2"/>
  <c r="A381" i="2"/>
  <c r="H380" i="2"/>
  <c r="C380" i="2"/>
  <c r="K379" i="2"/>
  <c r="E379" i="2"/>
  <c r="M378" i="2"/>
  <c r="H378" i="2"/>
  <c r="B378" i="2"/>
  <c r="J377" i="2"/>
  <c r="E377" i="2"/>
  <c r="L376" i="2"/>
  <c r="G376" i="2"/>
  <c r="B376" i="2"/>
  <c r="I375" i="2"/>
  <c r="D375" i="2"/>
  <c r="L374" i="2"/>
  <c r="F374" i="2"/>
  <c r="A374" i="2"/>
  <c r="I373" i="2"/>
  <c r="C373" i="2"/>
  <c r="K372" i="2"/>
  <c r="F372" i="2"/>
  <c r="M371" i="2"/>
  <c r="H371" i="2"/>
  <c r="C371" i="2"/>
  <c r="J370" i="2"/>
  <c r="E370" i="2"/>
  <c r="M369" i="2"/>
  <c r="G369" i="2"/>
  <c r="B369" i="2"/>
  <c r="J368" i="2"/>
  <c r="D368" i="2"/>
  <c r="L367" i="2"/>
  <c r="G367" i="2"/>
  <c r="A367" i="2"/>
  <c r="I366" i="2"/>
  <c r="D366" i="2"/>
  <c r="K365" i="2"/>
  <c r="F365" i="2"/>
  <c r="A365" i="2"/>
  <c r="H364" i="2"/>
  <c r="C364" i="2"/>
  <c r="K363" i="2"/>
  <c r="E363" i="2"/>
  <c r="M362" i="2"/>
  <c r="H362" i="2"/>
  <c r="B362" i="2"/>
  <c r="J361" i="2"/>
  <c r="E361" i="2"/>
  <c r="L360" i="2"/>
  <c r="G360" i="2"/>
  <c r="B360" i="2"/>
  <c r="I359" i="2"/>
  <c r="D359" i="2"/>
  <c r="L358" i="2"/>
  <c r="F358" i="2"/>
  <c r="A358" i="2"/>
  <c r="I357" i="2"/>
  <c r="D357" i="2"/>
  <c r="M356" i="2"/>
  <c r="I356" i="2"/>
  <c r="E356" i="2"/>
  <c r="A356" i="2"/>
  <c r="J355" i="2"/>
  <c r="F355" i="2"/>
  <c r="B355" i="2"/>
  <c r="K354" i="2"/>
  <c r="G354" i="2"/>
  <c r="C354" i="2"/>
  <c r="L353" i="2"/>
  <c r="H353" i="2"/>
  <c r="D353" i="2"/>
  <c r="M352" i="2"/>
  <c r="I352" i="2"/>
  <c r="E352" i="2"/>
  <c r="A352" i="2"/>
  <c r="J351" i="2"/>
  <c r="F351" i="2"/>
  <c r="B351" i="2"/>
  <c r="K350" i="2"/>
  <c r="G350" i="2"/>
  <c r="C350" i="2"/>
  <c r="L349" i="2"/>
  <c r="H349" i="2"/>
  <c r="D349" i="2"/>
  <c r="M348" i="2"/>
  <c r="I348" i="2"/>
  <c r="E348" i="2"/>
  <c r="A348" i="2"/>
  <c r="J347" i="2"/>
  <c r="F347" i="2"/>
  <c r="B347" i="2"/>
  <c r="K346" i="2"/>
  <c r="G346" i="2"/>
  <c r="C346" i="2"/>
  <c r="L345" i="2"/>
  <c r="H345" i="2"/>
  <c r="D345" i="2"/>
  <c r="M344" i="2"/>
  <c r="I344" i="2"/>
  <c r="E344" i="2"/>
  <c r="A344" i="2"/>
  <c r="J343" i="2"/>
  <c r="F343" i="2"/>
  <c r="B343" i="2"/>
  <c r="K342" i="2"/>
  <c r="G342" i="2"/>
  <c r="C342" i="2"/>
  <c r="L341" i="2"/>
  <c r="H341" i="2"/>
  <c r="D341" i="2"/>
  <c r="M340" i="2"/>
  <c r="I340" i="2"/>
  <c r="E340" i="2"/>
  <c r="A340" i="2"/>
  <c r="J339" i="2"/>
  <c r="F339" i="2"/>
  <c r="B339" i="2"/>
  <c r="K338" i="2"/>
  <c r="G338" i="2"/>
  <c r="C338" i="2"/>
  <c r="L337" i="2"/>
  <c r="H337" i="2"/>
  <c r="D337" i="2"/>
  <c r="M336" i="2"/>
  <c r="I336" i="2"/>
  <c r="E336" i="2"/>
  <c r="A336" i="2"/>
  <c r="J335" i="2"/>
  <c r="F335" i="2"/>
  <c r="B335" i="2"/>
  <c r="K334" i="2"/>
  <c r="G334" i="2"/>
  <c r="C334" i="2"/>
  <c r="L333" i="2"/>
  <c r="H333" i="2"/>
  <c r="D333" i="2"/>
  <c r="M332" i="2"/>
  <c r="I332" i="2"/>
  <c r="E332" i="2"/>
  <c r="A332" i="2"/>
  <c r="J331" i="2"/>
  <c r="F331" i="2"/>
  <c r="B331" i="2"/>
  <c r="K330" i="2"/>
  <c r="G330" i="2"/>
  <c r="C330" i="2"/>
  <c r="L329" i="2"/>
  <c r="H329" i="2"/>
  <c r="D329" i="2"/>
  <c r="M328" i="2"/>
  <c r="I328" i="2"/>
  <c r="E328" i="2"/>
  <c r="A328" i="2"/>
  <c r="J327" i="2"/>
  <c r="F327" i="2"/>
  <c r="B327" i="2"/>
  <c r="K326" i="2"/>
  <c r="G326" i="2"/>
  <c r="C326" i="2"/>
  <c r="L325" i="2"/>
  <c r="H325" i="2"/>
  <c r="D325" i="2"/>
  <c r="M324" i="2"/>
  <c r="I324" i="2"/>
  <c r="E324" i="2"/>
  <c r="A324" i="2"/>
  <c r="J323" i="2"/>
  <c r="F323" i="2"/>
  <c r="B323" i="2"/>
  <c r="K322" i="2"/>
  <c r="G322" i="2"/>
  <c r="C322" i="2"/>
  <c r="L321" i="2"/>
  <c r="H321" i="2"/>
  <c r="D321" i="2"/>
  <c r="M320" i="2"/>
  <c r="I320" i="2"/>
  <c r="E320" i="2"/>
  <c r="A320" i="2"/>
  <c r="J319" i="2"/>
  <c r="F319" i="2"/>
  <c r="B319" i="2"/>
  <c r="K318" i="2"/>
  <c r="G318" i="2"/>
  <c r="C318" i="2"/>
  <c r="L317" i="2"/>
  <c r="H317" i="2"/>
  <c r="D317" i="2"/>
  <c r="M316" i="2"/>
  <c r="I316" i="2"/>
  <c r="E316" i="2"/>
  <c r="A316" i="2"/>
  <c r="J315" i="2"/>
  <c r="F315" i="2"/>
  <c r="B315" i="2"/>
  <c r="K314" i="2"/>
  <c r="G314" i="2"/>
  <c r="C314" i="2"/>
  <c r="L313" i="2"/>
  <c r="H313" i="2"/>
  <c r="D313" i="2"/>
  <c r="M312" i="2"/>
  <c r="I312" i="2"/>
  <c r="E312" i="2"/>
  <c r="A312" i="2"/>
  <c r="J311" i="2"/>
  <c r="F311" i="2"/>
  <c r="B311" i="2"/>
  <c r="K310" i="2"/>
  <c r="G310" i="2"/>
  <c r="C310" i="2"/>
  <c r="L309" i="2"/>
  <c r="H309" i="2"/>
  <c r="D309" i="2"/>
  <c r="M308" i="2"/>
  <c r="I308" i="2"/>
  <c r="E308" i="2"/>
  <c r="A308" i="2"/>
  <c r="J307" i="2"/>
  <c r="F307" i="2"/>
  <c r="B307" i="2"/>
  <c r="K306" i="2"/>
  <c r="G306" i="2"/>
  <c r="C306" i="2"/>
  <c r="L305" i="2"/>
  <c r="H305" i="2"/>
  <c r="D305" i="2"/>
  <c r="M304" i="2"/>
  <c r="I304" i="2"/>
  <c r="E304" i="2"/>
  <c r="A304" i="2"/>
  <c r="J303" i="2"/>
  <c r="F303" i="2"/>
  <c r="B303" i="2"/>
  <c r="K302" i="2"/>
  <c r="G302" i="2"/>
  <c r="C302" i="2"/>
  <c r="L301" i="2"/>
  <c r="H301" i="2"/>
  <c r="D301" i="2"/>
  <c r="M300" i="2"/>
  <c r="I300" i="2"/>
  <c r="E300" i="2"/>
  <c r="A300" i="2"/>
  <c r="J299" i="2"/>
  <c r="F299" i="2"/>
  <c r="B299" i="2"/>
  <c r="K298" i="2"/>
  <c r="G298" i="2"/>
  <c r="C298" i="2"/>
  <c r="L297" i="2"/>
  <c r="H297" i="2"/>
  <c r="D297" i="2"/>
  <c r="M296" i="2"/>
  <c r="I296" i="2"/>
  <c r="E296" i="2"/>
  <c r="A296" i="2"/>
  <c r="J295" i="2"/>
  <c r="F295" i="2"/>
  <c r="B295" i="2"/>
  <c r="K294" i="2"/>
  <c r="G294" i="2"/>
  <c r="C294" i="2"/>
  <c r="L293" i="2"/>
  <c r="H293" i="2"/>
  <c r="D293" i="2"/>
  <c r="M292" i="2"/>
  <c r="I292" i="2"/>
  <c r="E292" i="2"/>
  <c r="A292" i="2"/>
  <c r="J291" i="2"/>
  <c r="F291" i="2"/>
  <c r="B291" i="2"/>
  <c r="K290" i="2"/>
  <c r="G290" i="2"/>
  <c r="C290" i="2"/>
  <c r="L289" i="2"/>
  <c r="H289" i="2"/>
  <c r="C491" i="2"/>
  <c r="E481" i="2"/>
  <c r="C473" i="2"/>
  <c r="D469" i="2"/>
  <c r="M465" i="2"/>
  <c r="J462" i="2"/>
  <c r="A460" i="2"/>
  <c r="H457" i="2"/>
  <c r="B455" i="2"/>
  <c r="I452" i="2"/>
  <c r="G450" i="2"/>
  <c r="L448" i="2"/>
  <c r="D447" i="2"/>
  <c r="H445" i="2"/>
  <c r="M443" i="2"/>
  <c r="E442" i="2"/>
  <c r="I440" i="2"/>
  <c r="A439" i="2"/>
  <c r="H437" i="2"/>
  <c r="E436" i="2"/>
  <c r="B435" i="2"/>
  <c r="L433" i="2"/>
  <c r="I432" i="2"/>
  <c r="F431" i="2"/>
  <c r="C430" i="2"/>
  <c r="M428" i="2"/>
  <c r="J427" i="2"/>
  <c r="G426" i="2"/>
  <c r="D425" i="2"/>
  <c r="A424" i="2"/>
  <c r="K422" i="2"/>
  <c r="J421" i="2"/>
  <c r="L420" i="2"/>
  <c r="A420" i="2"/>
  <c r="D419" i="2"/>
  <c r="F418" i="2"/>
  <c r="H417" i="2"/>
  <c r="K416" i="2"/>
  <c r="M415" i="2"/>
  <c r="B415" i="2"/>
  <c r="E414" i="2"/>
  <c r="G413" i="2"/>
  <c r="I412" i="2"/>
  <c r="L411" i="2"/>
  <c r="A411" i="2"/>
  <c r="C410" i="2"/>
  <c r="F409" i="2"/>
  <c r="H408" i="2"/>
  <c r="J407" i="2"/>
  <c r="M406" i="2"/>
  <c r="B406" i="2"/>
  <c r="D405" i="2"/>
  <c r="G404" i="2"/>
  <c r="I403" i="2"/>
  <c r="K402" i="2"/>
  <c r="A402" i="2"/>
  <c r="C401" i="2"/>
  <c r="E400" i="2"/>
  <c r="I399" i="2"/>
  <c r="A399" i="2"/>
  <c r="F398" i="2"/>
  <c r="K397" i="2"/>
  <c r="C397" i="2"/>
  <c r="H396" i="2"/>
  <c r="M395" i="2"/>
  <c r="E395" i="2"/>
  <c r="J394" i="2"/>
  <c r="B394" i="2"/>
  <c r="G393" i="2"/>
  <c r="L392" i="2"/>
  <c r="D392" i="2"/>
  <c r="I391" i="2"/>
  <c r="A391" i="2"/>
  <c r="F390" i="2"/>
  <c r="K389" i="2"/>
  <c r="C389" i="2"/>
  <c r="H388" i="2"/>
  <c r="M387" i="2"/>
  <c r="E387" i="2"/>
  <c r="J386" i="2"/>
  <c r="B386" i="2"/>
  <c r="G385" i="2"/>
  <c r="L384" i="2"/>
  <c r="D384" i="2"/>
  <c r="I383" i="2"/>
  <c r="A383" i="2"/>
  <c r="F382" i="2"/>
  <c r="K381" i="2"/>
  <c r="E381" i="2"/>
  <c r="L380" i="2"/>
  <c r="G380" i="2"/>
  <c r="B380" i="2"/>
  <c r="I379" i="2"/>
  <c r="D379" i="2"/>
  <c r="L378" i="2"/>
  <c r="F378" i="2"/>
  <c r="A378" i="2"/>
  <c r="I377" i="2"/>
  <c r="C377" i="2"/>
  <c r="K376" i="2"/>
  <c r="F376" i="2"/>
  <c r="M375" i="2"/>
  <c r="H375" i="2"/>
  <c r="C375" i="2"/>
  <c r="J374" i="2"/>
  <c r="E374" i="2"/>
  <c r="M373" i="2"/>
  <c r="G373" i="2"/>
  <c r="B373" i="2"/>
  <c r="J372" i="2"/>
  <c r="D372" i="2"/>
  <c r="L371" i="2"/>
  <c r="G371" i="2"/>
  <c r="A371" i="2"/>
  <c r="I370" i="2"/>
  <c r="D370" i="2"/>
  <c r="K369" i="2"/>
  <c r="F369" i="2"/>
  <c r="A369" i="2"/>
  <c r="H368" i="2"/>
  <c r="C368" i="2"/>
  <c r="K367" i="2"/>
  <c r="E367" i="2"/>
  <c r="M366" i="2"/>
  <c r="H366" i="2"/>
  <c r="B366" i="2"/>
  <c r="J365" i="2"/>
  <c r="E365" i="2"/>
  <c r="L364" i="2"/>
  <c r="G364" i="2"/>
  <c r="B364" i="2"/>
  <c r="I363" i="2"/>
  <c r="D363" i="2"/>
  <c r="L490" i="2"/>
  <c r="L465" i="2"/>
  <c r="A455" i="2"/>
  <c r="B447" i="2"/>
  <c r="H440" i="2"/>
  <c r="A435" i="2"/>
  <c r="B430" i="2"/>
  <c r="C425" i="2"/>
  <c r="K420" i="2"/>
  <c r="G417" i="2"/>
  <c r="C414" i="2"/>
  <c r="M410" i="2"/>
  <c r="I407" i="2"/>
  <c r="E404" i="2"/>
  <c r="B401" i="2"/>
  <c r="E398" i="2"/>
  <c r="L395" i="2"/>
  <c r="F393" i="2"/>
  <c r="M390" i="2"/>
  <c r="G388" i="2"/>
  <c r="A386" i="2"/>
  <c r="H383" i="2"/>
  <c r="C381" i="2"/>
  <c r="H379" i="2"/>
  <c r="M377" i="2"/>
  <c r="D376" i="2"/>
  <c r="I374" i="2"/>
  <c r="A373" i="2"/>
  <c r="E371" i="2"/>
  <c r="J369" i="2"/>
  <c r="B368" i="2"/>
  <c r="F366" i="2"/>
  <c r="K364" i="2"/>
  <c r="C363" i="2"/>
  <c r="E362" i="2"/>
  <c r="G361" i="2"/>
  <c r="J360" i="2"/>
  <c r="L359" i="2"/>
  <c r="A359" i="2"/>
  <c r="D358" i="2"/>
  <c r="F357" i="2"/>
  <c r="K356" i="2"/>
  <c r="C356" i="2"/>
  <c r="H355" i="2"/>
  <c r="M354" i="2"/>
  <c r="E354" i="2"/>
  <c r="J353" i="2"/>
  <c r="B353" i="2"/>
  <c r="G352" i="2"/>
  <c r="L351" i="2"/>
  <c r="D351" i="2"/>
  <c r="I350" i="2"/>
  <c r="A350" i="2"/>
  <c r="F349" i="2"/>
  <c r="K348" i="2"/>
  <c r="C348" i="2"/>
  <c r="H347" i="2"/>
  <c r="M346" i="2"/>
  <c r="E346" i="2"/>
  <c r="J345" i="2"/>
  <c r="B345" i="2"/>
  <c r="G344" i="2"/>
  <c r="L343" i="2"/>
  <c r="D343" i="2"/>
  <c r="I342" i="2"/>
  <c r="A342" i="2"/>
  <c r="F341" i="2"/>
  <c r="K340" i="2"/>
  <c r="C340" i="2"/>
  <c r="H339" i="2"/>
  <c r="M338" i="2"/>
  <c r="E338" i="2"/>
  <c r="J337" i="2"/>
  <c r="B337" i="2"/>
  <c r="G336" i="2"/>
  <c r="L335" i="2"/>
  <c r="D335" i="2"/>
  <c r="I334" i="2"/>
  <c r="A334" i="2"/>
  <c r="F333" i="2"/>
  <c r="K332" i="2"/>
  <c r="C332" i="2"/>
  <c r="H331" i="2"/>
  <c r="M330" i="2"/>
  <c r="E330" i="2"/>
  <c r="J329" i="2"/>
  <c r="B329" i="2"/>
  <c r="G328" i="2"/>
  <c r="L327" i="2"/>
  <c r="D327" i="2"/>
  <c r="I326" i="2"/>
  <c r="A326" i="2"/>
  <c r="F325" i="2"/>
  <c r="K324" i="2"/>
  <c r="C324" i="2"/>
  <c r="K323" i="2"/>
  <c r="E323" i="2"/>
  <c r="M322" i="2"/>
  <c r="H322" i="2"/>
  <c r="B322" i="2"/>
  <c r="J321" i="2"/>
  <c r="E321" i="2"/>
  <c r="L320" i="2"/>
  <c r="G320" i="2"/>
  <c r="B320" i="2"/>
  <c r="I319" i="2"/>
  <c r="D319" i="2"/>
  <c r="L318" i="2"/>
  <c r="F318" i="2"/>
  <c r="A318" i="2"/>
  <c r="I317" i="2"/>
  <c r="C317" i="2"/>
  <c r="K316" i="2"/>
  <c r="F316" i="2"/>
  <c r="M315" i="2"/>
  <c r="H315" i="2"/>
  <c r="C315" i="2"/>
  <c r="J314" i="2"/>
  <c r="E314" i="2"/>
  <c r="M313" i="2"/>
  <c r="G313" i="2"/>
  <c r="B313" i="2"/>
  <c r="J312" i="2"/>
  <c r="D312" i="2"/>
  <c r="L311" i="2"/>
  <c r="G311" i="2"/>
  <c r="A311" i="2"/>
  <c r="I310" i="2"/>
  <c r="D310" i="2"/>
  <c r="K309" i="2"/>
  <c r="F309" i="2"/>
  <c r="A309" i="2"/>
  <c r="H308" i="2"/>
  <c r="C308" i="2"/>
  <c r="K307" i="2"/>
  <c r="E307" i="2"/>
  <c r="M306" i="2"/>
  <c r="H306" i="2"/>
  <c r="B306" i="2"/>
  <c r="J305" i="2"/>
  <c r="E305" i="2"/>
  <c r="L304" i="2"/>
  <c r="G304" i="2"/>
  <c r="B304" i="2"/>
  <c r="I303" i="2"/>
  <c r="D303" i="2"/>
  <c r="L302" i="2"/>
  <c r="F302" i="2"/>
  <c r="A302" i="2"/>
  <c r="I301" i="2"/>
  <c r="C301" i="2"/>
  <c r="K300" i="2"/>
  <c r="F300" i="2"/>
  <c r="M299" i="2"/>
  <c r="H299" i="2"/>
  <c r="C299" i="2"/>
  <c r="J298" i="2"/>
  <c r="E298" i="2"/>
  <c r="M297" i="2"/>
  <c r="G297" i="2"/>
  <c r="B297" i="2"/>
  <c r="J296" i="2"/>
  <c r="D296" i="2"/>
  <c r="L295" i="2"/>
  <c r="G295" i="2"/>
  <c r="A295" i="2"/>
  <c r="I294" i="2"/>
  <c r="D294" i="2"/>
  <c r="K293" i="2"/>
  <c r="F293" i="2"/>
  <c r="A293" i="2"/>
  <c r="H292" i="2"/>
  <c r="C292" i="2"/>
  <c r="K291" i="2"/>
  <c r="E291" i="2"/>
  <c r="M290" i="2"/>
  <c r="H290" i="2"/>
  <c r="B290" i="2"/>
  <c r="J289" i="2"/>
  <c r="E289" i="2"/>
  <c r="A289" i="2"/>
  <c r="J288" i="2"/>
  <c r="F288" i="2"/>
  <c r="B288" i="2"/>
  <c r="K287" i="2"/>
  <c r="G287" i="2"/>
  <c r="C287" i="2"/>
  <c r="L286" i="2"/>
  <c r="H286" i="2"/>
  <c r="D286" i="2"/>
  <c r="M285" i="2"/>
  <c r="I285" i="2"/>
  <c r="E285" i="2"/>
  <c r="A285" i="2"/>
  <c r="J284" i="2"/>
  <c r="F284" i="2"/>
  <c r="B284" i="2"/>
  <c r="K283" i="2"/>
  <c r="G283" i="2"/>
  <c r="C283" i="2"/>
  <c r="L282" i="2"/>
  <c r="H282" i="2"/>
  <c r="D282" i="2"/>
  <c r="M281" i="2"/>
  <c r="I281" i="2"/>
  <c r="E281" i="2"/>
  <c r="A281" i="2"/>
  <c r="J280" i="2"/>
  <c r="F280" i="2"/>
  <c r="B280" i="2"/>
  <c r="K279" i="2"/>
  <c r="G279" i="2"/>
  <c r="C279" i="2"/>
  <c r="L278" i="2"/>
  <c r="H278" i="2"/>
  <c r="D278" i="2"/>
  <c r="M277" i="2"/>
  <c r="I277" i="2"/>
  <c r="E277" i="2"/>
  <c r="A277" i="2"/>
  <c r="J276" i="2"/>
  <c r="F276" i="2"/>
  <c r="B276" i="2"/>
  <c r="K275" i="2"/>
  <c r="G275" i="2"/>
  <c r="C275" i="2"/>
  <c r="L274" i="2"/>
  <c r="H274" i="2"/>
  <c r="D274" i="2"/>
  <c r="M273" i="2"/>
  <c r="I273" i="2"/>
  <c r="E273" i="2"/>
  <c r="A273" i="2"/>
  <c r="J272" i="2"/>
  <c r="F272" i="2"/>
  <c r="B272" i="2"/>
  <c r="K271" i="2"/>
  <c r="G271" i="2"/>
  <c r="C271" i="2"/>
  <c r="L270" i="2"/>
  <c r="H270" i="2"/>
  <c r="D270" i="2"/>
  <c r="M269" i="2"/>
  <c r="I269" i="2"/>
  <c r="E269" i="2"/>
  <c r="A269" i="2"/>
  <c r="J268" i="2"/>
  <c r="F268" i="2"/>
  <c r="B268" i="2"/>
  <c r="K267" i="2"/>
  <c r="G267" i="2"/>
  <c r="C267" i="2"/>
  <c r="L266" i="2"/>
  <c r="H266" i="2"/>
  <c r="D266" i="2"/>
  <c r="M265" i="2"/>
  <c r="I265" i="2"/>
  <c r="E265" i="2"/>
  <c r="A265" i="2"/>
  <c r="J264" i="2"/>
  <c r="F264" i="2"/>
  <c r="B264" i="2"/>
  <c r="K263" i="2"/>
  <c r="G263" i="2"/>
  <c r="C263" i="2"/>
  <c r="L262" i="2"/>
  <c r="H262" i="2"/>
  <c r="D262" i="2"/>
  <c r="M261" i="2"/>
  <c r="I261" i="2"/>
  <c r="E261" i="2"/>
  <c r="A261" i="2"/>
  <c r="J260" i="2"/>
  <c r="F260" i="2"/>
  <c r="B260" i="2"/>
  <c r="K259" i="2"/>
  <c r="G259" i="2"/>
  <c r="C259" i="2"/>
  <c r="L258" i="2"/>
  <c r="H258" i="2"/>
  <c r="D258" i="2"/>
  <c r="M257" i="2"/>
  <c r="I257" i="2"/>
  <c r="E257" i="2"/>
  <c r="A257" i="2"/>
  <c r="J256" i="2"/>
  <c r="F256" i="2"/>
  <c r="B256" i="2"/>
  <c r="K255" i="2"/>
  <c r="G255" i="2"/>
  <c r="C255" i="2"/>
  <c r="L254" i="2"/>
  <c r="H254" i="2"/>
  <c r="D254" i="2"/>
  <c r="M253" i="2"/>
  <c r="I253" i="2"/>
  <c r="E253" i="2"/>
  <c r="A253" i="2"/>
  <c r="J252" i="2"/>
  <c r="F252" i="2"/>
  <c r="B252" i="2"/>
  <c r="K251" i="2"/>
  <c r="G251" i="2"/>
  <c r="C251" i="2"/>
  <c r="L250" i="2"/>
  <c r="H250" i="2"/>
  <c r="D250" i="2"/>
  <c r="M249" i="2"/>
  <c r="I249" i="2"/>
  <c r="E249" i="2"/>
  <c r="A249" i="2"/>
  <c r="J248" i="2"/>
  <c r="F248" i="2"/>
  <c r="B248" i="2"/>
  <c r="K247" i="2"/>
  <c r="G247" i="2"/>
  <c r="C247" i="2"/>
  <c r="L246" i="2"/>
  <c r="H246" i="2"/>
  <c r="D246" i="2"/>
  <c r="M245" i="2"/>
  <c r="I245" i="2"/>
  <c r="E245" i="2"/>
  <c r="A245" i="2"/>
  <c r="J244" i="2"/>
  <c r="F244" i="2"/>
  <c r="B244" i="2"/>
  <c r="K243" i="2"/>
  <c r="G243" i="2"/>
  <c r="C243" i="2"/>
  <c r="L242" i="2"/>
  <c r="H242" i="2"/>
  <c r="D242" i="2"/>
  <c r="M241" i="2"/>
  <c r="I241" i="2"/>
  <c r="E241" i="2"/>
  <c r="A241" i="2"/>
  <c r="J240" i="2"/>
  <c r="F240" i="2"/>
  <c r="B240" i="2"/>
  <c r="K239" i="2"/>
  <c r="G239" i="2"/>
  <c r="C239" i="2"/>
  <c r="L238" i="2"/>
  <c r="H238" i="2"/>
  <c r="D238" i="2"/>
  <c r="M237" i="2"/>
  <c r="I237" i="2"/>
  <c r="E237" i="2"/>
  <c r="A237" i="2"/>
  <c r="J236" i="2"/>
  <c r="F236" i="2"/>
  <c r="B236" i="2"/>
  <c r="K235" i="2"/>
  <c r="G235" i="2"/>
  <c r="C235" i="2"/>
  <c r="L234" i="2"/>
  <c r="H234" i="2"/>
  <c r="D234" i="2"/>
  <c r="M233" i="2"/>
  <c r="I233" i="2"/>
  <c r="E233" i="2"/>
  <c r="A233" i="2"/>
  <c r="J232" i="2"/>
  <c r="F232" i="2"/>
  <c r="B232" i="2"/>
  <c r="K231" i="2"/>
  <c r="G231" i="2"/>
  <c r="C231" i="2"/>
  <c r="L230" i="2"/>
  <c r="H230" i="2"/>
  <c r="D230" i="2"/>
  <c r="M229" i="2"/>
  <c r="I229" i="2"/>
  <c r="E229" i="2"/>
  <c r="A229" i="2"/>
  <c r="J228" i="2"/>
  <c r="F228" i="2"/>
  <c r="B228" i="2"/>
  <c r="K227" i="2"/>
  <c r="G227" i="2"/>
  <c r="C227" i="2"/>
  <c r="L226" i="2"/>
  <c r="H226" i="2"/>
  <c r="D226" i="2"/>
  <c r="M225" i="2"/>
  <c r="I225" i="2"/>
  <c r="E225" i="2"/>
  <c r="A225" i="2"/>
  <c r="J224" i="2"/>
  <c r="F224" i="2"/>
  <c r="B224" i="2"/>
  <c r="K223" i="2"/>
  <c r="G223" i="2"/>
  <c r="C223" i="2"/>
  <c r="L222" i="2"/>
  <c r="H222" i="2"/>
  <c r="D222" i="2"/>
  <c r="M221" i="2"/>
  <c r="I221" i="2"/>
  <c r="E221" i="2"/>
  <c r="A221" i="2"/>
  <c r="J220" i="2"/>
  <c r="F220" i="2"/>
  <c r="B220" i="2"/>
  <c r="K219" i="2"/>
  <c r="G219" i="2"/>
  <c r="C219" i="2"/>
  <c r="L218" i="2"/>
  <c r="H218" i="2"/>
  <c r="D218" i="2"/>
  <c r="M217" i="2"/>
  <c r="I217" i="2"/>
  <c r="E217" i="2"/>
  <c r="A217" i="2"/>
  <c r="J216" i="2"/>
  <c r="F216" i="2"/>
  <c r="B216" i="2"/>
  <c r="K215" i="2"/>
  <c r="G215" i="2"/>
  <c r="C215" i="2"/>
  <c r="L214" i="2"/>
  <c r="H214" i="2"/>
  <c r="D214" i="2"/>
  <c r="M213" i="2"/>
  <c r="I213" i="2"/>
  <c r="E213" i="2"/>
  <c r="A213" i="2"/>
  <c r="J212" i="2"/>
  <c r="F212" i="2"/>
  <c r="B212" i="2"/>
  <c r="K211" i="2"/>
  <c r="G211" i="2"/>
  <c r="C211" i="2"/>
  <c r="L210" i="2"/>
  <c r="H210" i="2"/>
  <c r="D210" i="2"/>
  <c r="M209" i="2"/>
  <c r="I209" i="2"/>
  <c r="E209" i="2"/>
  <c r="A209" i="2"/>
  <c r="J208" i="2"/>
  <c r="F208" i="2"/>
  <c r="B208" i="2"/>
  <c r="K207" i="2"/>
  <c r="G207" i="2"/>
  <c r="C207" i="2"/>
  <c r="L206" i="2"/>
  <c r="H206" i="2"/>
  <c r="D206" i="2"/>
  <c r="M205" i="2"/>
  <c r="I205" i="2"/>
  <c r="E205" i="2"/>
  <c r="A205" i="2"/>
  <c r="J204" i="2"/>
  <c r="F204" i="2"/>
  <c r="B204" i="2"/>
  <c r="K203" i="2"/>
  <c r="G203" i="2"/>
  <c r="C203" i="2"/>
  <c r="L202" i="2"/>
  <c r="H202" i="2"/>
  <c r="D202" i="2"/>
  <c r="M201" i="2"/>
  <c r="I201" i="2"/>
  <c r="E201" i="2"/>
  <c r="A201" i="2"/>
  <c r="J200" i="2"/>
  <c r="F200" i="2"/>
  <c r="B200" i="2"/>
  <c r="K199" i="2"/>
  <c r="G199" i="2"/>
  <c r="C199" i="2"/>
  <c r="L198" i="2"/>
  <c r="H198" i="2"/>
  <c r="D198" i="2"/>
  <c r="M197" i="2"/>
  <c r="I197" i="2"/>
  <c r="E197" i="2"/>
  <c r="A197" i="2"/>
  <c r="J196" i="2"/>
  <c r="F196" i="2"/>
  <c r="B196" i="2"/>
  <c r="K195" i="2"/>
  <c r="G195" i="2"/>
  <c r="C195" i="2"/>
  <c r="L194" i="2"/>
  <c r="H194" i="2"/>
  <c r="D194" i="2"/>
  <c r="M193" i="2"/>
  <c r="I193" i="2"/>
  <c r="E193" i="2"/>
  <c r="A193" i="2"/>
  <c r="J192" i="2"/>
  <c r="F192" i="2"/>
  <c r="B192" i="2"/>
  <c r="K191" i="2"/>
  <c r="G191" i="2"/>
  <c r="C191" i="2"/>
  <c r="L190" i="2"/>
  <c r="H190" i="2"/>
  <c r="D190" i="2"/>
  <c r="M189" i="2"/>
  <c r="I189" i="2"/>
  <c r="E189" i="2"/>
  <c r="A189" i="2"/>
  <c r="J188" i="2"/>
  <c r="F188" i="2"/>
  <c r="B188" i="2"/>
  <c r="K187" i="2"/>
  <c r="G187" i="2"/>
  <c r="A481" i="2"/>
  <c r="H462" i="2"/>
  <c r="H452" i="2"/>
  <c r="G445" i="2"/>
  <c r="M438" i="2"/>
  <c r="K433" i="2"/>
  <c r="L428" i="2"/>
  <c r="M423" i="2"/>
  <c r="M419" i="2"/>
  <c r="I416" i="2"/>
  <c r="F413" i="2"/>
  <c r="B410" i="2"/>
  <c r="K406" i="2"/>
  <c r="H403" i="2"/>
  <c r="D400" i="2"/>
  <c r="J397" i="2"/>
  <c r="D395" i="2"/>
  <c r="K392" i="2"/>
  <c r="E390" i="2"/>
  <c r="L387" i="2"/>
  <c r="F385" i="2"/>
  <c r="M382" i="2"/>
  <c r="K380" i="2"/>
  <c r="C379" i="2"/>
  <c r="G377" i="2"/>
  <c r="L375" i="2"/>
  <c r="D374" i="2"/>
  <c r="H372" i="2"/>
  <c r="M370" i="2"/>
  <c r="E369" i="2"/>
  <c r="I367" i="2"/>
  <c r="A366" i="2"/>
  <c r="F364" i="2"/>
  <c r="L362" i="2"/>
  <c r="A362" i="2"/>
  <c r="C361" i="2"/>
  <c r="F360" i="2"/>
  <c r="H359" i="2"/>
  <c r="J358" i="2"/>
  <c r="M357" i="2"/>
  <c r="C357" i="2"/>
  <c r="H356" i="2"/>
  <c r="M355" i="2"/>
  <c r="E355" i="2"/>
  <c r="J354" i="2"/>
  <c r="B354" i="2"/>
  <c r="G353" i="2"/>
  <c r="L352" i="2"/>
  <c r="D352" i="2"/>
  <c r="I351" i="2"/>
  <c r="A351" i="2"/>
  <c r="F350" i="2"/>
  <c r="K349" i="2"/>
  <c r="C349" i="2"/>
  <c r="H348" i="2"/>
  <c r="M347" i="2"/>
  <c r="E347" i="2"/>
  <c r="J346" i="2"/>
  <c r="B346" i="2"/>
  <c r="G345" i="2"/>
  <c r="L344" i="2"/>
  <c r="D344" i="2"/>
  <c r="I343" i="2"/>
  <c r="A343" i="2"/>
  <c r="F342" i="2"/>
  <c r="K341" i="2"/>
  <c r="C341" i="2"/>
  <c r="H340" i="2"/>
  <c r="M339" i="2"/>
  <c r="E339" i="2"/>
  <c r="J338" i="2"/>
  <c r="B338" i="2"/>
  <c r="G337" i="2"/>
  <c r="L336" i="2"/>
  <c r="D336" i="2"/>
  <c r="I335" i="2"/>
  <c r="A335" i="2"/>
  <c r="F334" i="2"/>
  <c r="K333" i="2"/>
  <c r="C333" i="2"/>
  <c r="H332" i="2"/>
  <c r="M331" i="2"/>
  <c r="E331" i="2"/>
  <c r="J330" i="2"/>
  <c r="B330" i="2"/>
  <c r="G329" i="2"/>
  <c r="L328" i="2"/>
  <c r="D328" i="2"/>
  <c r="I327" i="2"/>
  <c r="A327" i="2"/>
  <c r="F326" i="2"/>
  <c r="K325" i="2"/>
  <c r="C325" i="2"/>
  <c r="H324" i="2"/>
  <c r="B324" i="2"/>
  <c r="I323" i="2"/>
  <c r="D323" i="2"/>
  <c r="L322" i="2"/>
  <c r="F322" i="2"/>
  <c r="A322" i="2"/>
  <c r="I321" i="2"/>
  <c r="C321" i="2"/>
  <c r="K320" i="2"/>
  <c r="F320" i="2"/>
  <c r="M319" i="2"/>
  <c r="H319" i="2"/>
  <c r="C319" i="2"/>
  <c r="J318" i="2"/>
  <c r="E318" i="2"/>
  <c r="M317" i="2"/>
  <c r="G317" i="2"/>
  <c r="B317" i="2"/>
  <c r="J316" i="2"/>
  <c r="D316" i="2"/>
  <c r="L315" i="2"/>
  <c r="G315" i="2"/>
  <c r="A315" i="2"/>
  <c r="I314" i="2"/>
  <c r="D314" i="2"/>
  <c r="K313" i="2"/>
  <c r="F313" i="2"/>
  <c r="A313" i="2"/>
  <c r="H312" i="2"/>
  <c r="C312" i="2"/>
  <c r="K311" i="2"/>
  <c r="E311" i="2"/>
  <c r="M310" i="2"/>
  <c r="H310" i="2"/>
  <c r="B310" i="2"/>
  <c r="J309" i="2"/>
  <c r="E309" i="2"/>
  <c r="L308" i="2"/>
  <c r="G308" i="2"/>
  <c r="B308" i="2"/>
  <c r="I307" i="2"/>
  <c r="D307" i="2"/>
  <c r="L306" i="2"/>
  <c r="F306" i="2"/>
  <c r="A306" i="2"/>
  <c r="I305" i="2"/>
  <c r="C305" i="2"/>
  <c r="K304" i="2"/>
  <c r="F304" i="2"/>
  <c r="M303" i="2"/>
  <c r="H303" i="2"/>
  <c r="C303" i="2"/>
  <c r="J302" i="2"/>
  <c r="E302" i="2"/>
  <c r="M301" i="2"/>
  <c r="G301" i="2"/>
  <c r="B301" i="2"/>
  <c r="J300" i="2"/>
  <c r="D300" i="2"/>
  <c r="L299" i="2"/>
  <c r="G299" i="2"/>
  <c r="A299" i="2"/>
  <c r="I298" i="2"/>
  <c r="D298" i="2"/>
  <c r="K297" i="2"/>
  <c r="F297" i="2"/>
  <c r="A297" i="2"/>
  <c r="H296" i="2"/>
  <c r="C296" i="2"/>
  <c r="K295" i="2"/>
  <c r="E295" i="2"/>
  <c r="M294" i="2"/>
  <c r="H294" i="2"/>
  <c r="B294" i="2"/>
  <c r="J293" i="2"/>
  <c r="E293" i="2"/>
  <c r="L292" i="2"/>
  <c r="G292" i="2"/>
  <c r="B292" i="2"/>
  <c r="I291" i="2"/>
  <c r="D291" i="2"/>
  <c r="L290" i="2"/>
  <c r="F290" i="2"/>
  <c r="A290" i="2"/>
  <c r="I289" i="2"/>
  <c r="D289" i="2"/>
  <c r="M288" i="2"/>
  <c r="I288" i="2"/>
  <c r="E288" i="2"/>
  <c r="A288" i="2"/>
  <c r="J287" i="2"/>
  <c r="F287" i="2"/>
  <c r="B287" i="2"/>
  <c r="K286" i="2"/>
  <c r="G286" i="2"/>
  <c r="C286" i="2"/>
  <c r="L285" i="2"/>
  <c r="H285" i="2"/>
  <c r="D285" i="2"/>
  <c r="M284" i="2"/>
  <c r="I284" i="2"/>
  <c r="E284" i="2"/>
  <c r="A284" i="2"/>
  <c r="J283" i="2"/>
  <c r="F283" i="2"/>
  <c r="B283" i="2"/>
  <c r="K282" i="2"/>
  <c r="G282" i="2"/>
  <c r="C282" i="2"/>
  <c r="L281" i="2"/>
  <c r="H281" i="2"/>
  <c r="D281" i="2"/>
  <c r="M280" i="2"/>
  <c r="I280" i="2"/>
  <c r="E280" i="2"/>
  <c r="A280" i="2"/>
  <c r="J279" i="2"/>
  <c r="F279" i="2"/>
  <c r="B279" i="2"/>
  <c r="K278" i="2"/>
  <c r="G278" i="2"/>
  <c r="C278" i="2"/>
  <c r="L277" i="2"/>
  <c r="H277" i="2"/>
  <c r="D277" i="2"/>
  <c r="M276" i="2"/>
  <c r="I276" i="2"/>
  <c r="E276" i="2"/>
  <c r="A276" i="2"/>
  <c r="J275" i="2"/>
  <c r="F275" i="2"/>
  <c r="B275" i="2"/>
  <c r="K274" i="2"/>
  <c r="G274" i="2"/>
  <c r="C274" i="2"/>
  <c r="L273" i="2"/>
  <c r="H273" i="2"/>
  <c r="D273" i="2"/>
  <c r="M272" i="2"/>
  <c r="I272" i="2"/>
  <c r="E272" i="2"/>
  <c r="A272" i="2"/>
  <c r="J271" i="2"/>
  <c r="F271" i="2"/>
  <c r="B271" i="2"/>
  <c r="K270" i="2"/>
  <c r="G270" i="2"/>
  <c r="C270" i="2"/>
  <c r="L269" i="2"/>
  <c r="H269" i="2"/>
  <c r="D269" i="2"/>
  <c r="M268" i="2"/>
  <c r="I268" i="2"/>
  <c r="E268" i="2"/>
  <c r="A268" i="2"/>
  <c r="J267" i="2"/>
  <c r="F267" i="2"/>
  <c r="B267" i="2"/>
  <c r="K266" i="2"/>
  <c r="G266" i="2"/>
  <c r="C266" i="2"/>
  <c r="L265" i="2"/>
  <c r="H265" i="2"/>
  <c r="D265" i="2"/>
  <c r="M264" i="2"/>
  <c r="I264" i="2"/>
  <c r="E264" i="2"/>
  <c r="A264" i="2"/>
  <c r="J263" i="2"/>
  <c r="F263" i="2"/>
  <c r="B263" i="2"/>
  <c r="K262" i="2"/>
  <c r="G262" i="2"/>
  <c r="C262" i="2"/>
  <c r="L261" i="2"/>
  <c r="H261" i="2"/>
  <c r="D261" i="2"/>
  <c r="M260" i="2"/>
  <c r="I260" i="2"/>
  <c r="E260" i="2"/>
  <c r="A260" i="2"/>
  <c r="J259" i="2"/>
  <c r="F259" i="2"/>
  <c r="B259" i="2"/>
  <c r="K258" i="2"/>
  <c r="G258" i="2"/>
  <c r="C258" i="2"/>
  <c r="L257" i="2"/>
  <c r="H257" i="2"/>
  <c r="D257" i="2"/>
  <c r="M256" i="2"/>
  <c r="I256" i="2"/>
  <c r="E256" i="2"/>
  <c r="A256" i="2"/>
  <c r="J255" i="2"/>
  <c r="F255" i="2"/>
  <c r="B255" i="2"/>
  <c r="K254" i="2"/>
  <c r="G254" i="2"/>
  <c r="A473" i="2"/>
  <c r="M459" i="2"/>
  <c r="F450" i="2"/>
  <c r="L443" i="2"/>
  <c r="G437" i="2"/>
  <c r="H432" i="2"/>
  <c r="I427" i="2"/>
  <c r="J422" i="2"/>
  <c r="B419" i="2"/>
  <c r="L415" i="2"/>
  <c r="H412" i="2"/>
  <c r="D409" i="2"/>
  <c r="A406" i="2"/>
  <c r="J402" i="2"/>
  <c r="H399" i="2"/>
  <c r="B397" i="2"/>
  <c r="I394" i="2"/>
  <c r="C392" i="2"/>
  <c r="J389" i="2"/>
  <c r="D387" i="2"/>
  <c r="K384" i="2"/>
  <c r="E382" i="2"/>
  <c r="F380" i="2"/>
  <c r="J378" i="2"/>
  <c r="B377" i="2"/>
  <c r="G375" i="2"/>
  <c r="K373" i="2"/>
  <c r="C372" i="2"/>
  <c r="H370" i="2"/>
  <c r="L368" i="2"/>
  <c r="D367" i="2"/>
  <c r="I365" i="2"/>
  <c r="M363" i="2"/>
  <c r="J362" i="2"/>
  <c r="M361" i="2"/>
  <c r="B361" i="2"/>
  <c r="D360" i="2"/>
  <c r="G359" i="2"/>
  <c r="I358" i="2"/>
  <c r="K357" i="2"/>
  <c r="B357" i="2"/>
  <c r="G356" i="2"/>
  <c r="L355" i="2"/>
  <c r="D355" i="2"/>
  <c r="I354" i="2"/>
  <c r="A354" i="2"/>
  <c r="F353" i="2"/>
  <c r="K352" i="2"/>
  <c r="C352" i="2"/>
  <c r="H351" i="2"/>
  <c r="M350" i="2"/>
  <c r="E350" i="2"/>
  <c r="J349" i="2"/>
  <c r="B349" i="2"/>
  <c r="G348" i="2"/>
  <c r="L347" i="2"/>
  <c r="D347" i="2"/>
  <c r="I346" i="2"/>
  <c r="A346" i="2"/>
  <c r="F345" i="2"/>
  <c r="K344" i="2"/>
  <c r="C344" i="2"/>
  <c r="H343" i="2"/>
  <c r="M342" i="2"/>
  <c r="E342" i="2"/>
  <c r="J341" i="2"/>
  <c r="B341" i="2"/>
  <c r="G340" i="2"/>
  <c r="L339" i="2"/>
  <c r="D339" i="2"/>
  <c r="I338" i="2"/>
  <c r="A338" i="2"/>
  <c r="F337" i="2"/>
  <c r="K336" i="2"/>
  <c r="C336" i="2"/>
  <c r="H335" i="2"/>
  <c r="M334" i="2"/>
  <c r="E334" i="2"/>
  <c r="J333" i="2"/>
  <c r="B333" i="2"/>
  <c r="G332" i="2"/>
  <c r="L331" i="2"/>
  <c r="D331" i="2"/>
  <c r="I330" i="2"/>
  <c r="A330" i="2"/>
  <c r="F329" i="2"/>
  <c r="K328" i="2"/>
  <c r="C328" i="2"/>
  <c r="H327" i="2"/>
  <c r="M326" i="2"/>
  <c r="E326" i="2"/>
  <c r="J325" i="2"/>
  <c r="B325" i="2"/>
  <c r="G324" i="2"/>
  <c r="M323" i="2"/>
  <c r="H323" i="2"/>
  <c r="C323" i="2"/>
  <c r="J322" i="2"/>
  <c r="E322" i="2"/>
  <c r="M321" i="2"/>
  <c r="G321" i="2"/>
  <c r="B321" i="2"/>
  <c r="J320" i="2"/>
  <c r="D320" i="2"/>
  <c r="L319" i="2"/>
  <c r="G319" i="2"/>
  <c r="A319" i="2"/>
  <c r="I318" i="2"/>
  <c r="D318" i="2"/>
  <c r="K317" i="2"/>
  <c r="F317" i="2"/>
  <c r="A317" i="2"/>
  <c r="H316" i="2"/>
  <c r="C316" i="2"/>
  <c r="K315" i="2"/>
  <c r="E315" i="2"/>
  <c r="M314" i="2"/>
  <c r="H314" i="2"/>
  <c r="B314" i="2"/>
  <c r="J313" i="2"/>
  <c r="E313" i="2"/>
  <c r="L312" i="2"/>
  <c r="G312" i="2"/>
  <c r="B312" i="2"/>
  <c r="I311" i="2"/>
  <c r="D311" i="2"/>
  <c r="L310" i="2"/>
  <c r="F310" i="2"/>
  <c r="A310" i="2"/>
  <c r="I309" i="2"/>
  <c r="C309" i="2"/>
  <c r="K308" i="2"/>
  <c r="F308" i="2"/>
  <c r="M307" i="2"/>
  <c r="H307" i="2"/>
  <c r="C307" i="2"/>
  <c r="J306" i="2"/>
  <c r="E306" i="2"/>
  <c r="M305" i="2"/>
  <c r="G305" i="2"/>
  <c r="B305" i="2"/>
  <c r="J304" i="2"/>
  <c r="D304" i="2"/>
  <c r="L303" i="2"/>
  <c r="G303" i="2"/>
  <c r="A303" i="2"/>
  <c r="I302" i="2"/>
  <c r="D302" i="2"/>
  <c r="K301" i="2"/>
  <c r="F301" i="2"/>
  <c r="A301" i="2"/>
  <c r="H300" i="2"/>
  <c r="C300" i="2"/>
  <c r="K299" i="2"/>
  <c r="E299" i="2"/>
  <c r="M298" i="2"/>
  <c r="H298" i="2"/>
  <c r="B298" i="2"/>
  <c r="J297" i="2"/>
  <c r="E297" i="2"/>
  <c r="L296" i="2"/>
  <c r="G296" i="2"/>
  <c r="B296" i="2"/>
  <c r="I295" i="2"/>
  <c r="D295" i="2"/>
  <c r="L294" i="2"/>
  <c r="F294" i="2"/>
  <c r="A294" i="2"/>
  <c r="I293" i="2"/>
  <c r="C293" i="2"/>
  <c r="K292" i="2"/>
  <c r="F292" i="2"/>
  <c r="M291" i="2"/>
  <c r="H291" i="2"/>
  <c r="C291" i="2"/>
  <c r="J290" i="2"/>
  <c r="E290" i="2"/>
  <c r="M289" i="2"/>
  <c r="G289" i="2"/>
  <c r="C289" i="2"/>
  <c r="L288" i="2"/>
  <c r="H288" i="2"/>
  <c r="D288" i="2"/>
  <c r="M287" i="2"/>
  <c r="I287" i="2"/>
  <c r="E287" i="2"/>
  <c r="A287" i="2"/>
  <c r="J286" i="2"/>
  <c r="F286" i="2"/>
  <c r="B286" i="2"/>
  <c r="K285" i="2"/>
  <c r="G285" i="2"/>
  <c r="C285" i="2"/>
  <c r="L284" i="2"/>
  <c r="H284" i="2"/>
  <c r="D284" i="2"/>
  <c r="M283" i="2"/>
  <c r="I283" i="2"/>
  <c r="E283" i="2"/>
  <c r="A283" i="2"/>
  <c r="J282" i="2"/>
  <c r="F282" i="2"/>
  <c r="B282" i="2"/>
  <c r="K281" i="2"/>
  <c r="G281" i="2"/>
  <c r="C281" i="2"/>
  <c r="L280" i="2"/>
  <c r="H280" i="2"/>
  <c r="D280" i="2"/>
  <c r="M279" i="2"/>
  <c r="I279" i="2"/>
  <c r="E279" i="2"/>
  <c r="A279" i="2"/>
  <c r="J278" i="2"/>
  <c r="F278" i="2"/>
  <c r="B278" i="2"/>
  <c r="K277" i="2"/>
  <c r="G277" i="2"/>
  <c r="C277" i="2"/>
  <c r="L276" i="2"/>
  <c r="H276" i="2"/>
  <c r="D276" i="2"/>
  <c r="M275" i="2"/>
  <c r="I275" i="2"/>
  <c r="E275" i="2"/>
  <c r="A275" i="2"/>
  <c r="J274" i="2"/>
  <c r="C469" i="2"/>
  <c r="D436" i="2"/>
  <c r="E418" i="2"/>
  <c r="C405" i="2"/>
  <c r="A394" i="2"/>
  <c r="C384" i="2"/>
  <c r="J376" i="2"/>
  <c r="B370" i="2"/>
  <c r="H363" i="2"/>
  <c r="M359" i="2"/>
  <c r="L356" i="2"/>
  <c r="F354" i="2"/>
  <c r="M351" i="2"/>
  <c r="G349" i="2"/>
  <c r="A347" i="2"/>
  <c r="H344" i="2"/>
  <c r="B342" i="2"/>
  <c r="I339" i="2"/>
  <c r="C337" i="2"/>
  <c r="J334" i="2"/>
  <c r="D332" i="2"/>
  <c r="K329" i="2"/>
  <c r="E327" i="2"/>
  <c r="L324" i="2"/>
  <c r="A323" i="2"/>
  <c r="F321" i="2"/>
  <c r="K319" i="2"/>
  <c r="B318" i="2"/>
  <c r="G316" i="2"/>
  <c r="L314" i="2"/>
  <c r="C313" i="2"/>
  <c r="H311" i="2"/>
  <c r="M309" i="2"/>
  <c r="D308" i="2"/>
  <c r="I306" i="2"/>
  <c r="A305" i="2"/>
  <c r="E303" i="2"/>
  <c r="J301" i="2"/>
  <c r="B300" i="2"/>
  <c r="F298" i="2"/>
  <c r="K296" i="2"/>
  <c r="C295" i="2"/>
  <c r="G293" i="2"/>
  <c r="L291" i="2"/>
  <c r="D290" i="2"/>
  <c r="K288" i="2"/>
  <c r="H287" i="2"/>
  <c r="E286" i="2"/>
  <c r="B285" i="2"/>
  <c r="L283" i="2"/>
  <c r="I282" i="2"/>
  <c r="F281" i="2"/>
  <c r="C280" i="2"/>
  <c r="M278" i="2"/>
  <c r="J277" i="2"/>
  <c r="G276" i="2"/>
  <c r="D275" i="2"/>
  <c r="E274" i="2"/>
  <c r="J273" i="2"/>
  <c r="B273" i="2"/>
  <c r="G272" i="2"/>
  <c r="L271" i="2"/>
  <c r="D271" i="2"/>
  <c r="I270" i="2"/>
  <c r="A270" i="2"/>
  <c r="F269" i="2"/>
  <c r="K268" i="2"/>
  <c r="C268" i="2"/>
  <c r="H267" i="2"/>
  <c r="M266" i="2"/>
  <c r="E266" i="2"/>
  <c r="J265" i="2"/>
  <c r="B265" i="2"/>
  <c r="G264" i="2"/>
  <c r="L263" i="2"/>
  <c r="D263" i="2"/>
  <c r="I262" i="2"/>
  <c r="A262" i="2"/>
  <c r="F261" i="2"/>
  <c r="K260" i="2"/>
  <c r="C260" i="2"/>
  <c r="H259" i="2"/>
  <c r="M258" i="2"/>
  <c r="E258" i="2"/>
  <c r="J257" i="2"/>
  <c r="B257" i="2"/>
  <c r="G256" i="2"/>
  <c r="L255" i="2"/>
  <c r="D255" i="2"/>
  <c r="I254" i="2"/>
  <c r="B254" i="2"/>
  <c r="J253" i="2"/>
  <c r="D253" i="2"/>
  <c r="L252" i="2"/>
  <c r="G252" i="2"/>
  <c r="A252" i="2"/>
  <c r="I251" i="2"/>
  <c r="D251" i="2"/>
  <c r="K250" i="2"/>
  <c r="F250" i="2"/>
  <c r="A250" i="2"/>
  <c r="H249" i="2"/>
  <c r="C249" i="2"/>
  <c r="K248" i="2"/>
  <c r="E248" i="2"/>
  <c r="M247" i="2"/>
  <c r="H247" i="2"/>
  <c r="B247" i="2"/>
  <c r="J246" i="2"/>
  <c r="E246" i="2"/>
  <c r="L245" i="2"/>
  <c r="G245" i="2"/>
  <c r="B245" i="2"/>
  <c r="I244" i="2"/>
  <c r="D244" i="2"/>
  <c r="L243" i="2"/>
  <c r="F243" i="2"/>
  <c r="A243" i="2"/>
  <c r="I242" i="2"/>
  <c r="C242" i="2"/>
  <c r="K241" i="2"/>
  <c r="F241" i="2"/>
  <c r="M240" i="2"/>
  <c r="H240" i="2"/>
  <c r="C240" i="2"/>
  <c r="J239" i="2"/>
  <c r="E239" i="2"/>
  <c r="M238" i="2"/>
  <c r="G238" i="2"/>
  <c r="B238" i="2"/>
  <c r="J237" i="2"/>
  <c r="D237" i="2"/>
  <c r="L236" i="2"/>
  <c r="G236" i="2"/>
  <c r="A236" i="2"/>
  <c r="I235" i="2"/>
  <c r="D235" i="2"/>
  <c r="K234" i="2"/>
  <c r="F234" i="2"/>
  <c r="A234" i="2"/>
  <c r="H233" i="2"/>
  <c r="C233" i="2"/>
  <c r="K232" i="2"/>
  <c r="E232" i="2"/>
  <c r="M231" i="2"/>
  <c r="H231" i="2"/>
  <c r="B231" i="2"/>
  <c r="J230" i="2"/>
  <c r="E230" i="2"/>
  <c r="L229" i="2"/>
  <c r="G229" i="2"/>
  <c r="B229" i="2"/>
  <c r="I228" i="2"/>
  <c r="D228" i="2"/>
  <c r="L227" i="2"/>
  <c r="F227" i="2"/>
  <c r="A227" i="2"/>
  <c r="I226" i="2"/>
  <c r="C226" i="2"/>
  <c r="K225" i="2"/>
  <c r="F225" i="2"/>
  <c r="M224" i="2"/>
  <c r="H224" i="2"/>
  <c r="C224" i="2"/>
  <c r="J223" i="2"/>
  <c r="E223" i="2"/>
  <c r="M222" i="2"/>
  <c r="G222" i="2"/>
  <c r="B222" i="2"/>
  <c r="J221" i="2"/>
  <c r="D221" i="2"/>
  <c r="L220" i="2"/>
  <c r="G220" i="2"/>
  <c r="A220" i="2"/>
  <c r="I219" i="2"/>
  <c r="D219" i="2"/>
  <c r="K218" i="2"/>
  <c r="F218" i="2"/>
  <c r="A218" i="2"/>
  <c r="H217" i="2"/>
  <c r="C217" i="2"/>
  <c r="K216" i="2"/>
  <c r="E216" i="2"/>
  <c r="M215" i="2"/>
  <c r="H215" i="2"/>
  <c r="B215" i="2"/>
  <c r="J214" i="2"/>
  <c r="E214" i="2"/>
  <c r="L213" i="2"/>
  <c r="G213" i="2"/>
  <c r="B213" i="2"/>
  <c r="I212" i="2"/>
  <c r="D212" i="2"/>
  <c r="L211" i="2"/>
  <c r="F211" i="2"/>
  <c r="A211" i="2"/>
  <c r="I210" i="2"/>
  <c r="C210" i="2"/>
  <c r="K209" i="2"/>
  <c r="F209" i="2"/>
  <c r="M208" i="2"/>
  <c r="H208" i="2"/>
  <c r="C208" i="2"/>
  <c r="J207" i="2"/>
  <c r="E207" i="2"/>
  <c r="M206" i="2"/>
  <c r="G206" i="2"/>
  <c r="B206" i="2"/>
  <c r="J205" i="2"/>
  <c r="D205" i="2"/>
  <c r="L204" i="2"/>
  <c r="G204" i="2"/>
  <c r="A204" i="2"/>
  <c r="I203" i="2"/>
  <c r="D203" i="2"/>
  <c r="K202" i="2"/>
  <c r="F202" i="2"/>
  <c r="A202" i="2"/>
  <c r="H201" i="2"/>
  <c r="C201" i="2"/>
  <c r="K200" i="2"/>
  <c r="E200" i="2"/>
  <c r="M199" i="2"/>
  <c r="H199" i="2"/>
  <c r="B199" i="2"/>
  <c r="J198" i="2"/>
  <c r="E198" i="2"/>
  <c r="L197" i="2"/>
  <c r="G197" i="2"/>
  <c r="B197" i="2"/>
  <c r="I196" i="2"/>
  <c r="D196" i="2"/>
  <c r="L195" i="2"/>
  <c r="F195" i="2"/>
  <c r="A195" i="2"/>
  <c r="I194" i="2"/>
  <c r="C194" i="2"/>
  <c r="K193" i="2"/>
  <c r="F193" i="2"/>
  <c r="M192" i="2"/>
  <c r="H192" i="2"/>
  <c r="C192" i="2"/>
  <c r="J191" i="2"/>
  <c r="E191" i="2"/>
  <c r="M190" i="2"/>
  <c r="G190" i="2"/>
  <c r="B190" i="2"/>
  <c r="J189" i="2"/>
  <c r="D189" i="2"/>
  <c r="L188" i="2"/>
  <c r="G188" i="2"/>
  <c r="A188" i="2"/>
  <c r="I187" i="2"/>
  <c r="D187" i="2"/>
  <c r="M186" i="2"/>
  <c r="I186" i="2"/>
  <c r="E186" i="2"/>
  <c r="A186" i="2"/>
  <c r="J185" i="2"/>
  <c r="F185" i="2"/>
  <c r="B185" i="2"/>
  <c r="K184" i="2"/>
  <c r="G184" i="2"/>
  <c r="C184" i="2"/>
  <c r="L183" i="2"/>
  <c r="H183" i="2"/>
  <c r="D183" i="2"/>
  <c r="M182" i="2"/>
  <c r="I182" i="2"/>
  <c r="E182" i="2"/>
  <c r="A182" i="2"/>
  <c r="J181" i="2"/>
  <c r="F181" i="2"/>
  <c r="B181" i="2"/>
  <c r="K180" i="2"/>
  <c r="G180" i="2"/>
  <c r="C180" i="2"/>
  <c r="L179" i="2"/>
  <c r="H179" i="2"/>
  <c r="D179" i="2"/>
  <c r="M178" i="2"/>
  <c r="I178" i="2"/>
  <c r="E178" i="2"/>
  <c r="A178" i="2"/>
  <c r="J177" i="2"/>
  <c r="F177" i="2"/>
  <c r="B177" i="2"/>
  <c r="K176" i="2"/>
  <c r="G176" i="2"/>
  <c r="C176" i="2"/>
  <c r="L175" i="2"/>
  <c r="H175" i="2"/>
  <c r="D175" i="2"/>
  <c r="M174" i="2"/>
  <c r="I174" i="2"/>
  <c r="E174" i="2"/>
  <c r="A174" i="2"/>
  <c r="J173" i="2"/>
  <c r="F173" i="2"/>
  <c r="B173" i="2"/>
  <c r="K172" i="2"/>
  <c r="G172" i="2"/>
  <c r="C172" i="2"/>
  <c r="L171" i="2"/>
  <c r="H171" i="2"/>
  <c r="D171" i="2"/>
  <c r="M170" i="2"/>
  <c r="I170" i="2"/>
  <c r="E170" i="2"/>
  <c r="A170" i="2"/>
  <c r="J169" i="2"/>
  <c r="F169" i="2"/>
  <c r="B169" i="2"/>
  <c r="K168" i="2"/>
  <c r="G168" i="2"/>
  <c r="C168" i="2"/>
  <c r="L167" i="2"/>
  <c r="H167" i="2"/>
  <c r="G457" i="2"/>
  <c r="E431" i="2"/>
  <c r="A415" i="2"/>
  <c r="L401" i="2"/>
  <c r="H391" i="2"/>
  <c r="J381" i="2"/>
  <c r="A375" i="2"/>
  <c r="G368" i="2"/>
  <c r="F362" i="2"/>
  <c r="C359" i="2"/>
  <c r="D356" i="2"/>
  <c r="K353" i="2"/>
  <c r="E351" i="2"/>
  <c r="L348" i="2"/>
  <c r="F346" i="2"/>
  <c r="M343" i="2"/>
  <c r="G341" i="2"/>
  <c r="A339" i="2"/>
  <c r="H336" i="2"/>
  <c r="B334" i="2"/>
  <c r="I331" i="2"/>
  <c r="C329" i="2"/>
  <c r="J326" i="2"/>
  <c r="D324" i="2"/>
  <c r="I322" i="2"/>
  <c r="A321" i="2"/>
  <c r="E319" i="2"/>
  <c r="J317" i="2"/>
  <c r="B316" i="2"/>
  <c r="F314" i="2"/>
  <c r="K312" i="2"/>
  <c r="C311" i="2"/>
  <c r="G309" i="2"/>
  <c r="L307" i="2"/>
  <c r="D306" i="2"/>
  <c r="H304" i="2"/>
  <c r="M302" i="2"/>
  <c r="E301" i="2"/>
  <c r="I299" i="2"/>
  <c r="A298" i="2"/>
  <c r="F296" i="2"/>
  <c r="J294" i="2"/>
  <c r="B293" i="2"/>
  <c r="G291" i="2"/>
  <c r="K289" i="2"/>
  <c r="G288" i="2"/>
  <c r="D287" i="2"/>
  <c r="A286" i="2"/>
  <c r="K284" i="2"/>
  <c r="H283" i="2"/>
  <c r="E282" i="2"/>
  <c r="B281" i="2"/>
  <c r="L279" i="2"/>
  <c r="I278" i="2"/>
  <c r="F277" i="2"/>
  <c r="C276" i="2"/>
  <c r="M274" i="2"/>
  <c r="B274" i="2"/>
  <c r="G273" i="2"/>
  <c r="L272" i="2"/>
  <c r="D272" i="2"/>
  <c r="I271" i="2"/>
  <c r="A271" i="2"/>
  <c r="F270" i="2"/>
  <c r="K269" i="2"/>
  <c r="C269" i="2"/>
  <c r="H268" i="2"/>
  <c r="M267" i="2"/>
  <c r="E267" i="2"/>
  <c r="J266" i="2"/>
  <c r="B266" i="2"/>
  <c r="G265" i="2"/>
  <c r="L264" i="2"/>
  <c r="D264" i="2"/>
  <c r="I263" i="2"/>
  <c r="A263" i="2"/>
  <c r="F262" i="2"/>
  <c r="K261" i="2"/>
  <c r="C261" i="2"/>
  <c r="H260" i="2"/>
  <c r="M259" i="2"/>
  <c r="E259" i="2"/>
  <c r="J258" i="2"/>
  <c r="B258" i="2"/>
  <c r="G257" i="2"/>
  <c r="L256" i="2"/>
  <c r="D256" i="2"/>
  <c r="I255" i="2"/>
  <c r="A255" i="2"/>
  <c r="F254" i="2"/>
  <c r="A254" i="2"/>
  <c r="H253" i="2"/>
  <c r="C253" i="2"/>
  <c r="K252" i="2"/>
  <c r="E252" i="2"/>
  <c r="M251" i="2"/>
  <c r="H251" i="2"/>
  <c r="B251" i="2"/>
  <c r="J250" i="2"/>
  <c r="E250" i="2"/>
  <c r="L249" i="2"/>
  <c r="G249" i="2"/>
  <c r="B249" i="2"/>
  <c r="I248" i="2"/>
  <c r="D248" i="2"/>
  <c r="L247" i="2"/>
  <c r="F247" i="2"/>
  <c r="A247" i="2"/>
  <c r="I246" i="2"/>
  <c r="C246" i="2"/>
  <c r="K245" i="2"/>
  <c r="F245" i="2"/>
  <c r="M244" i="2"/>
  <c r="H244" i="2"/>
  <c r="C244" i="2"/>
  <c r="J243" i="2"/>
  <c r="E243" i="2"/>
  <c r="M242" i="2"/>
  <c r="G242" i="2"/>
  <c r="B242" i="2"/>
  <c r="J241" i="2"/>
  <c r="D241" i="2"/>
  <c r="L240" i="2"/>
  <c r="G240" i="2"/>
  <c r="A240" i="2"/>
  <c r="I239" i="2"/>
  <c r="D239" i="2"/>
  <c r="K238" i="2"/>
  <c r="F238" i="2"/>
  <c r="A238" i="2"/>
  <c r="H237" i="2"/>
  <c r="C237" i="2"/>
  <c r="K236" i="2"/>
  <c r="E236" i="2"/>
  <c r="M235" i="2"/>
  <c r="H235" i="2"/>
  <c r="B235" i="2"/>
  <c r="J234" i="2"/>
  <c r="E234" i="2"/>
  <c r="L233" i="2"/>
  <c r="G233" i="2"/>
  <c r="B233" i="2"/>
  <c r="I232" i="2"/>
  <c r="D232" i="2"/>
  <c r="L231" i="2"/>
  <c r="F231" i="2"/>
  <c r="A231" i="2"/>
  <c r="I230" i="2"/>
  <c r="C230" i="2"/>
  <c r="K229" i="2"/>
  <c r="F229" i="2"/>
  <c r="M228" i="2"/>
  <c r="H228" i="2"/>
  <c r="C228" i="2"/>
  <c r="J227" i="2"/>
  <c r="E227" i="2"/>
  <c r="M226" i="2"/>
  <c r="G226" i="2"/>
  <c r="B226" i="2"/>
  <c r="J225" i="2"/>
  <c r="D225" i="2"/>
  <c r="L224" i="2"/>
  <c r="G224" i="2"/>
  <c r="A224" i="2"/>
  <c r="I223" i="2"/>
  <c r="D223" i="2"/>
  <c r="K222" i="2"/>
  <c r="F222" i="2"/>
  <c r="A222" i="2"/>
  <c r="H221" i="2"/>
  <c r="C221" i="2"/>
  <c r="K220" i="2"/>
  <c r="E220" i="2"/>
  <c r="M219" i="2"/>
  <c r="H219" i="2"/>
  <c r="B219" i="2"/>
  <c r="J218" i="2"/>
  <c r="E218" i="2"/>
  <c r="L217" i="2"/>
  <c r="G217" i="2"/>
  <c r="B217" i="2"/>
  <c r="I216" i="2"/>
  <c r="D216" i="2"/>
  <c r="L215" i="2"/>
  <c r="F215" i="2"/>
  <c r="A215" i="2"/>
  <c r="I214" i="2"/>
  <c r="C214" i="2"/>
  <c r="K213" i="2"/>
  <c r="F213" i="2"/>
  <c r="M212" i="2"/>
  <c r="H212" i="2"/>
  <c r="C212" i="2"/>
  <c r="J211" i="2"/>
  <c r="E211" i="2"/>
  <c r="M210" i="2"/>
  <c r="G210" i="2"/>
  <c r="B210" i="2"/>
  <c r="J209" i="2"/>
  <c r="D209" i="2"/>
  <c r="L208" i="2"/>
  <c r="G208" i="2"/>
  <c r="A208" i="2"/>
  <c r="I207" i="2"/>
  <c r="D207" i="2"/>
  <c r="K206" i="2"/>
  <c r="F206" i="2"/>
  <c r="A206" i="2"/>
  <c r="H205" i="2"/>
  <c r="C205" i="2"/>
  <c r="K204" i="2"/>
  <c r="E204" i="2"/>
  <c r="M203" i="2"/>
  <c r="H203" i="2"/>
  <c r="B203" i="2"/>
  <c r="J202" i="2"/>
  <c r="E202" i="2"/>
  <c r="L201" i="2"/>
  <c r="G201" i="2"/>
  <c r="B201" i="2"/>
  <c r="I200" i="2"/>
  <c r="D200" i="2"/>
  <c r="L199" i="2"/>
  <c r="F199" i="2"/>
  <c r="A199" i="2"/>
  <c r="I198" i="2"/>
  <c r="C198" i="2"/>
  <c r="K197" i="2"/>
  <c r="F197" i="2"/>
  <c r="M196" i="2"/>
  <c r="H196" i="2"/>
  <c r="C196" i="2"/>
  <c r="J195" i="2"/>
  <c r="E195" i="2"/>
  <c r="M194" i="2"/>
  <c r="G194" i="2"/>
  <c r="B194" i="2"/>
  <c r="J193" i="2"/>
  <c r="D193" i="2"/>
  <c r="L192" i="2"/>
  <c r="G192" i="2"/>
  <c r="A192" i="2"/>
  <c r="I191" i="2"/>
  <c r="D191" i="2"/>
  <c r="K190" i="2"/>
  <c r="F190" i="2"/>
  <c r="A190" i="2"/>
  <c r="H189" i="2"/>
  <c r="C189" i="2"/>
  <c r="K188" i="2"/>
  <c r="E188" i="2"/>
  <c r="M187" i="2"/>
  <c r="H187" i="2"/>
  <c r="C187" i="2"/>
  <c r="L186" i="2"/>
  <c r="H186" i="2"/>
  <c r="D186" i="2"/>
  <c r="M185" i="2"/>
  <c r="I185" i="2"/>
  <c r="E185" i="2"/>
  <c r="A185" i="2"/>
  <c r="J184" i="2"/>
  <c r="F184" i="2"/>
  <c r="B184" i="2"/>
  <c r="K183" i="2"/>
  <c r="G183" i="2"/>
  <c r="C183" i="2"/>
  <c r="L182" i="2"/>
  <c r="H182" i="2"/>
  <c r="D182" i="2"/>
  <c r="M181" i="2"/>
  <c r="I181" i="2"/>
  <c r="E181" i="2"/>
  <c r="A181" i="2"/>
  <c r="J180" i="2"/>
  <c r="F180" i="2"/>
  <c r="B180" i="2"/>
  <c r="K179" i="2"/>
  <c r="G179" i="2"/>
  <c r="C179" i="2"/>
  <c r="L178" i="2"/>
  <c r="H178" i="2"/>
  <c r="D178" i="2"/>
  <c r="M177" i="2"/>
  <c r="I177" i="2"/>
  <c r="E177" i="2"/>
  <c r="A177" i="2"/>
  <c r="J176" i="2"/>
  <c r="F176" i="2"/>
  <c r="B176" i="2"/>
  <c r="K175" i="2"/>
  <c r="G175" i="2"/>
  <c r="C175" i="2"/>
  <c r="L174" i="2"/>
  <c r="H174" i="2"/>
  <c r="D174" i="2"/>
  <c r="M173" i="2"/>
  <c r="I173" i="2"/>
  <c r="E173" i="2"/>
  <c r="A173" i="2"/>
  <c r="J172" i="2"/>
  <c r="F172" i="2"/>
  <c r="B172" i="2"/>
  <c r="K171" i="2"/>
  <c r="G171" i="2"/>
  <c r="C171" i="2"/>
  <c r="L170" i="2"/>
  <c r="H170" i="2"/>
  <c r="D170" i="2"/>
  <c r="M169" i="2"/>
  <c r="I169" i="2"/>
  <c r="E169" i="2"/>
  <c r="A169" i="2"/>
  <c r="J168" i="2"/>
  <c r="F168" i="2"/>
  <c r="B168" i="2"/>
  <c r="K167" i="2"/>
  <c r="G167" i="2"/>
  <c r="C167" i="2"/>
  <c r="L166" i="2"/>
  <c r="H166" i="2"/>
  <c r="D166" i="2"/>
  <c r="M165" i="2"/>
  <c r="I165" i="2"/>
  <c r="E165" i="2"/>
  <c r="A165" i="2"/>
  <c r="J164" i="2"/>
  <c r="F164" i="2"/>
  <c r="B164" i="2"/>
  <c r="K163" i="2"/>
  <c r="G163" i="2"/>
  <c r="C163" i="2"/>
  <c r="L162" i="2"/>
  <c r="H162" i="2"/>
  <c r="D162" i="2"/>
  <c r="M161" i="2"/>
  <c r="I161" i="2"/>
  <c r="E161" i="2"/>
  <c r="A161" i="2"/>
  <c r="J160" i="2"/>
  <c r="F160" i="2"/>
  <c r="B160" i="2"/>
  <c r="K159" i="2"/>
  <c r="G159" i="2"/>
  <c r="C159" i="2"/>
  <c r="L158" i="2"/>
  <c r="H158" i="2"/>
  <c r="D158" i="2"/>
  <c r="M157" i="2"/>
  <c r="I157" i="2"/>
  <c r="E157" i="2"/>
  <c r="A157" i="2"/>
  <c r="J156" i="2"/>
  <c r="F156" i="2"/>
  <c r="B156" i="2"/>
  <c r="K155" i="2"/>
  <c r="G155" i="2"/>
  <c r="C155" i="2"/>
  <c r="L154" i="2"/>
  <c r="H154" i="2"/>
  <c r="D154" i="2"/>
  <c r="M153" i="2"/>
  <c r="I153" i="2"/>
  <c r="E153" i="2"/>
  <c r="A153" i="2"/>
  <c r="J152" i="2"/>
  <c r="F152" i="2"/>
  <c r="B152" i="2"/>
  <c r="K151" i="2"/>
  <c r="G151" i="2"/>
  <c r="C151" i="2"/>
  <c r="L150" i="2"/>
  <c r="H150" i="2"/>
  <c r="D150" i="2"/>
  <c r="M149" i="2"/>
  <c r="I149" i="2"/>
  <c r="E149" i="2"/>
  <c r="A149" i="2"/>
  <c r="J148" i="2"/>
  <c r="F148" i="2"/>
  <c r="B148" i="2"/>
  <c r="K147" i="2"/>
  <c r="G147" i="2"/>
  <c r="C147" i="2"/>
  <c r="L146" i="2"/>
  <c r="H146" i="2"/>
  <c r="D146" i="2"/>
  <c r="M145" i="2"/>
  <c r="I145" i="2"/>
  <c r="E145" i="2"/>
  <c r="A145" i="2"/>
  <c r="J144" i="2"/>
  <c r="F144" i="2"/>
  <c r="B144" i="2"/>
  <c r="K143" i="2"/>
  <c r="G143" i="2"/>
  <c r="C143" i="2"/>
  <c r="L142" i="2"/>
  <c r="H142" i="2"/>
  <c r="D142" i="2"/>
  <c r="M141" i="2"/>
  <c r="I141" i="2"/>
  <c r="E141" i="2"/>
  <c r="A141" i="2"/>
  <c r="K448" i="2"/>
  <c r="F426" i="2"/>
  <c r="J411" i="2"/>
  <c r="M398" i="2"/>
  <c r="B389" i="2"/>
  <c r="M379" i="2"/>
  <c r="F373" i="2"/>
  <c r="L366" i="2"/>
  <c r="I361" i="2"/>
  <c r="E358" i="2"/>
  <c r="I355" i="2"/>
  <c r="C353" i="2"/>
  <c r="J350" i="2"/>
  <c r="D348" i="2"/>
  <c r="K345" i="2"/>
  <c r="E343" i="2"/>
  <c r="L340" i="2"/>
  <c r="F338" i="2"/>
  <c r="M335" i="2"/>
  <c r="G333" i="2"/>
  <c r="A331" i="2"/>
  <c r="H328" i="2"/>
  <c r="B326" i="2"/>
  <c r="L323" i="2"/>
  <c r="D322" i="2"/>
  <c r="H320" i="2"/>
  <c r="M318" i="2"/>
  <c r="E317" i="2"/>
  <c r="I315" i="2"/>
  <c r="A314" i="2"/>
  <c r="F312" i="2"/>
  <c r="J310" i="2"/>
  <c r="B309" i="2"/>
  <c r="G307" i="2"/>
  <c r="K305" i="2"/>
  <c r="C304" i="2"/>
  <c r="H302" i="2"/>
  <c r="L300" i="2"/>
  <c r="D299" i="2"/>
  <c r="I297" i="2"/>
  <c r="M295" i="2"/>
  <c r="E294" i="2"/>
  <c r="J292" i="2"/>
  <c r="A291" i="2"/>
  <c r="F289" i="2"/>
  <c r="C288" i="2"/>
  <c r="M286" i="2"/>
  <c r="J285" i="2"/>
  <c r="G284" i="2"/>
  <c r="D283" i="2"/>
  <c r="A282" i="2"/>
  <c r="K280" i="2"/>
  <c r="H279" i="2"/>
  <c r="E278" i="2"/>
  <c r="B277" i="2"/>
  <c r="L275" i="2"/>
  <c r="I274" i="2"/>
  <c r="A274" i="2"/>
  <c r="F273" i="2"/>
  <c r="K272" i="2"/>
  <c r="C272" i="2"/>
  <c r="H271" i="2"/>
  <c r="M270" i="2"/>
  <c r="E270" i="2"/>
  <c r="J269" i="2"/>
  <c r="B269" i="2"/>
  <c r="G268" i="2"/>
  <c r="L267" i="2"/>
  <c r="D267" i="2"/>
  <c r="I266" i="2"/>
  <c r="A266" i="2"/>
  <c r="F265" i="2"/>
  <c r="K264" i="2"/>
  <c r="C264" i="2"/>
  <c r="H263" i="2"/>
  <c r="M262" i="2"/>
  <c r="E262" i="2"/>
  <c r="J261" i="2"/>
  <c r="B261" i="2"/>
  <c r="G260" i="2"/>
  <c r="L259" i="2"/>
  <c r="D259" i="2"/>
  <c r="I258" i="2"/>
  <c r="A258" i="2"/>
  <c r="F257" i="2"/>
  <c r="K256" i="2"/>
  <c r="C256" i="2"/>
  <c r="H255" i="2"/>
  <c r="M254" i="2"/>
  <c r="E254" i="2"/>
  <c r="L253" i="2"/>
  <c r="G253" i="2"/>
  <c r="B253" i="2"/>
  <c r="I252" i="2"/>
  <c r="D252" i="2"/>
  <c r="L251" i="2"/>
  <c r="F251" i="2"/>
  <c r="A251" i="2"/>
  <c r="I250" i="2"/>
  <c r="C250" i="2"/>
  <c r="K249" i="2"/>
  <c r="F249" i="2"/>
  <c r="M248" i="2"/>
  <c r="H248" i="2"/>
  <c r="C248" i="2"/>
  <c r="J247" i="2"/>
  <c r="E247" i="2"/>
  <c r="M246" i="2"/>
  <c r="G246" i="2"/>
  <c r="B246" i="2"/>
  <c r="J245" i="2"/>
  <c r="D245" i="2"/>
  <c r="L244" i="2"/>
  <c r="G244" i="2"/>
  <c r="A244" i="2"/>
  <c r="I243" i="2"/>
  <c r="D243" i="2"/>
  <c r="K242" i="2"/>
  <c r="F242" i="2"/>
  <c r="A242" i="2"/>
  <c r="H241" i="2"/>
  <c r="C241" i="2"/>
  <c r="K240" i="2"/>
  <c r="E240" i="2"/>
  <c r="M239" i="2"/>
  <c r="H239" i="2"/>
  <c r="B239" i="2"/>
  <c r="J238" i="2"/>
  <c r="E238" i="2"/>
  <c r="L237" i="2"/>
  <c r="G237" i="2"/>
  <c r="B237" i="2"/>
  <c r="I236" i="2"/>
  <c r="D236" i="2"/>
  <c r="L235" i="2"/>
  <c r="F235" i="2"/>
  <c r="A235" i="2"/>
  <c r="I234" i="2"/>
  <c r="C234" i="2"/>
  <c r="K233" i="2"/>
  <c r="F233" i="2"/>
  <c r="M232" i="2"/>
  <c r="H232" i="2"/>
  <c r="C232" i="2"/>
  <c r="J231" i="2"/>
  <c r="E231" i="2"/>
  <c r="M230" i="2"/>
  <c r="G230" i="2"/>
  <c r="B230" i="2"/>
  <c r="J229" i="2"/>
  <c r="D229" i="2"/>
  <c r="L228" i="2"/>
  <c r="G228" i="2"/>
  <c r="A228" i="2"/>
  <c r="I227" i="2"/>
  <c r="D227" i="2"/>
  <c r="K226" i="2"/>
  <c r="F226" i="2"/>
  <c r="A226" i="2"/>
  <c r="H225" i="2"/>
  <c r="C225" i="2"/>
  <c r="K224" i="2"/>
  <c r="E224" i="2"/>
  <c r="M223" i="2"/>
  <c r="H223" i="2"/>
  <c r="B223" i="2"/>
  <c r="J222" i="2"/>
  <c r="E222" i="2"/>
  <c r="L221" i="2"/>
  <c r="G221" i="2"/>
  <c r="B221" i="2"/>
  <c r="I220" i="2"/>
  <c r="D220" i="2"/>
  <c r="L219" i="2"/>
  <c r="F219" i="2"/>
  <c r="A219" i="2"/>
  <c r="I218" i="2"/>
  <c r="C218" i="2"/>
  <c r="K217" i="2"/>
  <c r="F217" i="2"/>
  <c r="M216" i="2"/>
  <c r="H216" i="2"/>
  <c r="C216" i="2"/>
  <c r="J215" i="2"/>
  <c r="E215" i="2"/>
  <c r="M214" i="2"/>
  <c r="G214" i="2"/>
  <c r="B214" i="2"/>
  <c r="J213" i="2"/>
  <c r="D213" i="2"/>
  <c r="L212" i="2"/>
  <c r="G212" i="2"/>
  <c r="A212" i="2"/>
  <c r="I211" i="2"/>
  <c r="D211" i="2"/>
  <c r="K210" i="2"/>
  <c r="F210" i="2"/>
  <c r="A210" i="2"/>
  <c r="H209" i="2"/>
  <c r="C209" i="2"/>
  <c r="K208" i="2"/>
  <c r="E208" i="2"/>
  <c r="M207" i="2"/>
  <c r="H207" i="2"/>
  <c r="B207" i="2"/>
  <c r="J206" i="2"/>
  <c r="E206" i="2"/>
  <c r="L205" i="2"/>
  <c r="G205" i="2"/>
  <c r="B205" i="2"/>
  <c r="I204" i="2"/>
  <c r="D204" i="2"/>
  <c r="L203" i="2"/>
  <c r="F203" i="2"/>
  <c r="A203" i="2"/>
  <c r="I202" i="2"/>
  <c r="C202" i="2"/>
  <c r="K201" i="2"/>
  <c r="F201" i="2"/>
  <c r="M200" i="2"/>
  <c r="H200" i="2"/>
  <c r="C200" i="2"/>
  <c r="J199" i="2"/>
  <c r="E199" i="2"/>
  <c r="M198" i="2"/>
  <c r="G198" i="2"/>
  <c r="B198" i="2"/>
  <c r="J197" i="2"/>
  <c r="D197" i="2"/>
  <c r="L196" i="2"/>
  <c r="G196" i="2"/>
  <c r="A196" i="2"/>
  <c r="I195" i="2"/>
  <c r="D195" i="2"/>
  <c r="K194" i="2"/>
  <c r="F194" i="2"/>
  <c r="A194" i="2"/>
  <c r="H193" i="2"/>
  <c r="C193" i="2"/>
  <c r="K192" i="2"/>
  <c r="E192" i="2"/>
  <c r="M191" i="2"/>
  <c r="H191" i="2"/>
  <c r="B191" i="2"/>
  <c r="J190" i="2"/>
  <c r="E190" i="2"/>
  <c r="L189" i="2"/>
  <c r="G189" i="2"/>
  <c r="B189" i="2"/>
  <c r="I188" i="2"/>
  <c r="D188" i="2"/>
  <c r="L187" i="2"/>
  <c r="F187" i="2"/>
  <c r="B187" i="2"/>
  <c r="K186" i="2"/>
  <c r="C442" i="2"/>
  <c r="I386" i="2"/>
  <c r="K360" i="2"/>
  <c r="B350" i="2"/>
  <c r="D340" i="2"/>
  <c r="F330" i="2"/>
  <c r="K321" i="2"/>
  <c r="D315" i="2"/>
  <c r="J308" i="2"/>
  <c r="B302" i="2"/>
  <c r="H295" i="2"/>
  <c r="B289" i="2"/>
  <c r="C284" i="2"/>
  <c r="D279" i="2"/>
  <c r="F274" i="2"/>
  <c r="M271" i="2"/>
  <c r="G269" i="2"/>
  <c r="A267" i="2"/>
  <c r="H264" i="2"/>
  <c r="B262" i="2"/>
  <c r="I259" i="2"/>
  <c r="C257" i="2"/>
  <c r="J254" i="2"/>
  <c r="M252" i="2"/>
  <c r="E251" i="2"/>
  <c r="J249" i="2"/>
  <c r="A248" i="2"/>
  <c r="F246" i="2"/>
  <c r="K244" i="2"/>
  <c r="B243" i="2"/>
  <c r="G241" i="2"/>
  <c r="L239" i="2"/>
  <c r="C238" i="2"/>
  <c r="H236" i="2"/>
  <c r="M234" i="2"/>
  <c r="D233" i="2"/>
  <c r="I231" i="2"/>
  <c r="A230" i="2"/>
  <c r="E228" i="2"/>
  <c r="J226" i="2"/>
  <c r="B225" i="2"/>
  <c r="F223" i="2"/>
  <c r="K221" i="2"/>
  <c r="C220" i="2"/>
  <c r="G218" i="2"/>
  <c r="L216" i="2"/>
  <c r="D215" i="2"/>
  <c r="H213" i="2"/>
  <c r="M211" i="2"/>
  <c r="E210" i="2"/>
  <c r="I208" i="2"/>
  <c r="A207" i="2"/>
  <c r="F205" i="2"/>
  <c r="J203" i="2"/>
  <c r="B202" i="2"/>
  <c r="G200" i="2"/>
  <c r="K198" i="2"/>
  <c r="C197" i="2"/>
  <c r="H195" i="2"/>
  <c r="L193" i="2"/>
  <c r="D192" i="2"/>
  <c r="I190" i="2"/>
  <c r="M188" i="2"/>
  <c r="E187" i="2"/>
  <c r="F186" i="2"/>
  <c r="K185" i="2"/>
  <c r="C185" i="2"/>
  <c r="H184" i="2"/>
  <c r="M183" i="2"/>
  <c r="E183" i="2"/>
  <c r="J182" i="2"/>
  <c r="B182" i="2"/>
  <c r="G181" i="2"/>
  <c r="L180" i="2"/>
  <c r="D180" i="2"/>
  <c r="I179" i="2"/>
  <c r="A179" i="2"/>
  <c r="F178" i="2"/>
  <c r="K177" i="2"/>
  <c r="C177" i="2"/>
  <c r="H176" i="2"/>
  <c r="M175" i="2"/>
  <c r="E175" i="2"/>
  <c r="J174" i="2"/>
  <c r="B174" i="2"/>
  <c r="G173" i="2"/>
  <c r="L172" i="2"/>
  <c r="D172" i="2"/>
  <c r="I171" i="2"/>
  <c r="A171" i="2"/>
  <c r="F170" i="2"/>
  <c r="K169" i="2"/>
  <c r="C169" i="2"/>
  <c r="H168" i="2"/>
  <c r="M167" i="2"/>
  <c r="E167" i="2"/>
  <c r="M166" i="2"/>
  <c r="G166" i="2"/>
  <c r="B166" i="2"/>
  <c r="J165" i="2"/>
  <c r="D165" i="2"/>
  <c r="L164" i="2"/>
  <c r="G164" i="2"/>
  <c r="A164" i="2"/>
  <c r="I163" i="2"/>
  <c r="D163" i="2"/>
  <c r="K162" i="2"/>
  <c r="F162" i="2"/>
  <c r="A162" i="2"/>
  <c r="H161" i="2"/>
  <c r="C161" i="2"/>
  <c r="K160" i="2"/>
  <c r="E160" i="2"/>
  <c r="M159" i="2"/>
  <c r="H159" i="2"/>
  <c r="B159" i="2"/>
  <c r="J158" i="2"/>
  <c r="E158" i="2"/>
  <c r="L157" i="2"/>
  <c r="G157" i="2"/>
  <c r="B157" i="2"/>
  <c r="I156" i="2"/>
  <c r="D156" i="2"/>
  <c r="L155" i="2"/>
  <c r="F155" i="2"/>
  <c r="A155" i="2"/>
  <c r="I154" i="2"/>
  <c r="C154" i="2"/>
  <c r="K153" i="2"/>
  <c r="F153" i="2"/>
  <c r="M152" i="2"/>
  <c r="H152" i="2"/>
  <c r="C152" i="2"/>
  <c r="J151" i="2"/>
  <c r="E151" i="2"/>
  <c r="M150" i="2"/>
  <c r="G150" i="2"/>
  <c r="B150" i="2"/>
  <c r="J149" i="2"/>
  <c r="D149" i="2"/>
  <c r="L148" i="2"/>
  <c r="G148" i="2"/>
  <c r="A148" i="2"/>
  <c r="I147" i="2"/>
  <c r="D147" i="2"/>
  <c r="K146" i="2"/>
  <c r="F146" i="2"/>
  <c r="A146" i="2"/>
  <c r="H145" i="2"/>
  <c r="C145" i="2"/>
  <c r="K144" i="2"/>
  <c r="E144" i="2"/>
  <c r="M143" i="2"/>
  <c r="H143" i="2"/>
  <c r="B143" i="2"/>
  <c r="J142" i="2"/>
  <c r="E142" i="2"/>
  <c r="L141" i="2"/>
  <c r="G141" i="2"/>
  <c r="B141" i="2"/>
  <c r="J140" i="2"/>
  <c r="F140" i="2"/>
  <c r="B140" i="2"/>
  <c r="K139" i="2"/>
  <c r="G139" i="2"/>
  <c r="C139" i="2"/>
  <c r="L138" i="2"/>
  <c r="H138" i="2"/>
  <c r="D138" i="2"/>
  <c r="M137" i="2"/>
  <c r="I137" i="2"/>
  <c r="E137" i="2"/>
  <c r="A137" i="2"/>
  <c r="J136" i="2"/>
  <c r="F136" i="2"/>
  <c r="B136" i="2"/>
  <c r="K135" i="2"/>
  <c r="G135" i="2"/>
  <c r="C135" i="2"/>
  <c r="L134" i="2"/>
  <c r="H134" i="2"/>
  <c r="D134" i="2"/>
  <c r="M133" i="2"/>
  <c r="I133" i="2"/>
  <c r="E133" i="2"/>
  <c r="A133" i="2"/>
  <c r="J132" i="2"/>
  <c r="F132" i="2"/>
  <c r="B132" i="2"/>
  <c r="K131" i="2"/>
  <c r="G131" i="2"/>
  <c r="C131" i="2"/>
  <c r="L130" i="2"/>
  <c r="H130" i="2"/>
  <c r="D130" i="2"/>
  <c r="M129" i="2"/>
  <c r="I129" i="2"/>
  <c r="E129" i="2"/>
  <c r="A129" i="2"/>
  <c r="J128" i="2"/>
  <c r="F128" i="2"/>
  <c r="B128" i="2"/>
  <c r="K127" i="2"/>
  <c r="G127" i="2"/>
  <c r="C127" i="2"/>
  <c r="L126" i="2"/>
  <c r="H126" i="2"/>
  <c r="D126" i="2"/>
  <c r="M125" i="2"/>
  <c r="I125" i="2"/>
  <c r="E125" i="2"/>
  <c r="A125" i="2"/>
  <c r="J124" i="2"/>
  <c r="F124" i="2"/>
  <c r="B124" i="2"/>
  <c r="K123" i="2"/>
  <c r="G123" i="2"/>
  <c r="C123" i="2"/>
  <c r="L122" i="2"/>
  <c r="H122" i="2"/>
  <c r="D122" i="2"/>
  <c r="M121" i="2"/>
  <c r="I121" i="2"/>
  <c r="E121" i="2"/>
  <c r="A121" i="2"/>
  <c r="J120" i="2"/>
  <c r="F120" i="2"/>
  <c r="B120" i="2"/>
  <c r="K119" i="2"/>
  <c r="G119" i="2"/>
  <c r="C119" i="2"/>
  <c r="L118" i="2"/>
  <c r="H118" i="2"/>
  <c r="D118" i="2"/>
  <c r="M117" i="2"/>
  <c r="I117" i="2"/>
  <c r="E117" i="2"/>
  <c r="A117" i="2"/>
  <c r="J116" i="2"/>
  <c r="F116" i="2"/>
  <c r="B116" i="2"/>
  <c r="K115" i="2"/>
  <c r="G115" i="2"/>
  <c r="C115" i="2"/>
  <c r="L114" i="2"/>
  <c r="H114" i="2"/>
  <c r="D114" i="2"/>
  <c r="M113" i="2"/>
  <c r="I113" i="2"/>
  <c r="E113" i="2"/>
  <c r="A113" i="2"/>
  <c r="J112" i="2"/>
  <c r="F112" i="2"/>
  <c r="B112" i="2"/>
  <c r="K111" i="2"/>
  <c r="G111" i="2"/>
  <c r="C111" i="2"/>
  <c r="L110" i="2"/>
  <c r="H110" i="2"/>
  <c r="D110" i="2"/>
  <c r="M109" i="2"/>
  <c r="I109" i="2"/>
  <c r="E109" i="2"/>
  <c r="A109" i="2"/>
  <c r="J108" i="2"/>
  <c r="F108" i="2"/>
  <c r="B108" i="2"/>
  <c r="K107" i="2"/>
  <c r="G107" i="2"/>
  <c r="C107" i="2"/>
  <c r="L106" i="2"/>
  <c r="H106" i="2"/>
  <c r="D106" i="2"/>
  <c r="M105" i="2"/>
  <c r="I105" i="2"/>
  <c r="E105" i="2"/>
  <c r="A105" i="2"/>
  <c r="J104" i="2"/>
  <c r="F104" i="2"/>
  <c r="B104" i="2"/>
  <c r="K103" i="2"/>
  <c r="G103" i="2"/>
  <c r="C103" i="2"/>
  <c r="L102" i="2"/>
  <c r="H102" i="2"/>
  <c r="D102" i="2"/>
  <c r="M101" i="2"/>
  <c r="I101" i="2"/>
  <c r="E101" i="2"/>
  <c r="A101" i="2"/>
  <c r="J100" i="2"/>
  <c r="F100" i="2"/>
  <c r="B100" i="2"/>
  <c r="K99" i="2"/>
  <c r="G99" i="2"/>
  <c r="C99" i="2"/>
  <c r="L98" i="2"/>
  <c r="H98" i="2"/>
  <c r="D98" i="2"/>
  <c r="M97" i="2"/>
  <c r="I97" i="2"/>
  <c r="E97" i="2"/>
  <c r="A97" i="2"/>
  <c r="J96" i="2"/>
  <c r="F96" i="2"/>
  <c r="B96" i="2"/>
  <c r="K95" i="2"/>
  <c r="G95" i="2"/>
  <c r="C95" i="2"/>
  <c r="L94" i="2"/>
  <c r="H94" i="2"/>
  <c r="D94" i="2"/>
  <c r="M93" i="2"/>
  <c r="I93" i="2"/>
  <c r="E93" i="2"/>
  <c r="A93" i="2"/>
  <c r="J92" i="2"/>
  <c r="F92" i="2"/>
  <c r="B92" i="2"/>
  <c r="K91" i="2"/>
  <c r="G91" i="2"/>
  <c r="C91" i="2"/>
  <c r="L90" i="2"/>
  <c r="H90" i="2"/>
  <c r="D90" i="2"/>
  <c r="M89" i="2"/>
  <c r="I89" i="2"/>
  <c r="E89" i="2"/>
  <c r="A89" i="2"/>
  <c r="J88" i="2"/>
  <c r="F88" i="2"/>
  <c r="B88" i="2"/>
  <c r="K87" i="2"/>
  <c r="G87" i="2"/>
  <c r="C87" i="2"/>
  <c r="L86" i="2"/>
  <c r="H86" i="2"/>
  <c r="D86" i="2"/>
  <c r="M85" i="2"/>
  <c r="I85" i="2"/>
  <c r="E85" i="2"/>
  <c r="A85" i="2"/>
  <c r="J84" i="2"/>
  <c r="F84" i="2"/>
  <c r="B84" i="2"/>
  <c r="K83" i="2"/>
  <c r="G83" i="2"/>
  <c r="C83" i="2"/>
  <c r="L82" i="2"/>
  <c r="H82" i="2"/>
  <c r="D82" i="2"/>
  <c r="M81" i="2"/>
  <c r="I81" i="2"/>
  <c r="E81" i="2"/>
  <c r="A81" i="2"/>
  <c r="J80" i="2"/>
  <c r="F80" i="2"/>
  <c r="B80" i="2"/>
  <c r="K79" i="2"/>
  <c r="G79" i="2"/>
  <c r="C79" i="2"/>
  <c r="L78" i="2"/>
  <c r="H78" i="2"/>
  <c r="D78" i="2"/>
  <c r="M77" i="2"/>
  <c r="I77" i="2"/>
  <c r="E77" i="2"/>
  <c r="A77" i="2"/>
  <c r="J76" i="2"/>
  <c r="F76" i="2"/>
  <c r="B76" i="2"/>
  <c r="K75" i="2"/>
  <c r="G75" i="2"/>
  <c r="C75" i="2"/>
  <c r="L74" i="2"/>
  <c r="H74" i="2"/>
  <c r="D74" i="2"/>
  <c r="M73" i="2"/>
  <c r="I73" i="2"/>
  <c r="E73" i="2"/>
  <c r="A73" i="2"/>
  <c r="J72" i="2"/>
  <c r="F72" i="2"/>
  <c r="B72" i="2"/>
  <c r="K71" i="2"/>
  <c r="G71" i="2"/>
  <c r="C71" i="2"/>
  <c r="L70" i="2"/>
  <c r="H70" i="2"/>
  <c r="D70" i="2"/>
  <c r="M69" i="2"/>
  <c r="I69" i="2"/>
  <c r="E69" i="2"/>
  <c r="A69" i="2"/>
  <c r="J68" i="2"/>
  <c r="F68" i="2"/>
  <c r="B68" i="2"/>
  <c r="K67" i="2"/>
  <c r="H421" i="2"/>
  <c r="E378" i="2"/>
  <c r="G357" i="2"/>
  <c r="I347" i="2"/>
  <c r="K337" i="2"/>
  <c r="M327" i="2"/>
  <c r="C320" i="2"/>
  <c r="I313" i="2"/>
  <c r="A307" i="2"/>
  <c r="G300" i="2"/>
  <c r="M293" i="2"/>
  <c r="L287" i="2"/>
  <c r="M282" i="2"/>
  <c r="A278" i="2"/>
  <c r="K273" i="2"/>
  <c r="E271" i="2"/>
  <c r="L268" i="2"/>
  <c r="F266" i="2"/>
  <c r="M263" i="2"/>
  <c r="G261" i="2"/>
  <c r="A259" i="2"/>
  <c r="H256" i="2"/>
  <c r="C254" i="2"/>
  <c r="H252" i="2"/>
  <c r="M250" i="2"/>
  <c r="D249" i="2"/>
  <c r="I247" i="2"/>
  <c r="A246" i="2"/>
  <c r="E244" i="2"/>
  <c r="J242" i="2"/>
  <c r="B241" i="2"/>
  <c r="F239" i="2"/>
  <c r="K237" i="2"/>
  <c r="C236" i="2"/>
  <c r="G234" i="2"/>
  <c r="L232" i="2"/>
  <c r="D231" i="2"/>
  <c r="H229" i="2"/>
  <c r="M227" i="2"/>
  <c r="E226" i="2"/>
  <c r="I224" i="2"/>
  <c r="A223" i="2"/>
  <c r="F221" i="2"/>
  <c r="J219" i="2"/>
  <c r="B218" i="2"/>
  <c r="G216" i="2"/>
  <c r="K214" i="2"/>
  <c r="C213" i="2"/>
  <c r="H211" i="2"/>
  <c r="L209" i="2"/>
  <c r="D208" i="2"/>
  <c r="I206" i="2"/>
  <c r="M204" i="2"/>
  <c r="E203" i="2"/>
  <c r="J201" i="2"/>
  <c r="A200" i="2"/>
  <c r="F198" i="2"/>
  <c r="K196" i="2"/>
  <c r="B195" i="2"/>
  <c r="G193" i="2"/>
  <c r="L191" i="2"/>
  <c r="C190" i="2"/>
  <c r="H188" i="2"/>
  <c r="A187" i="2"/>
  <c r="C186" i="2"/>
  <c r="H185" i="2"/>
  <c r="M184" i="2"/>
  <c r="E184" i="2"/>
  <c r="J183" i="2"/>
  <c r="B183" i="2"/>
  <c r="G182" i="2"/>
  <c r="L181" i="2"/>
  <c r="D181" i="2"/>
  <c r="I180" i="2"/>
  <c r="A180" i="2"/>
  <c r="F179" i="2"/>
  <c r="K178" i="2"/>
  <c r="C178" i="2"/>
  <c r="H177" i="2"/>
  <c r="M176" i="2"/>
  <c r="E176" i="2"/>
  <c r="J175" i="2"/>
  <c r="B175" i="2"/>
  <c r="G174" i="2"/>
  <c r="L173" i="2"/>
  <c r="D173" i="2"/>
  <c r="I172" i="2"/>
  <c r="A172" i="2"/>
  <c r="F171" i="2"/>
  <c r="K170" i="2"/>
  <c r="C170" i="2"/>
  <c r="H169" i="2"/>
  <c r="M168" i="2"/>
  <c r="E168" i="2"/>
  <c r="J167" i="2"/>
  <c r="D167" i="2"/>
  <c r="K166" i="2"/>
  <c r="F166" i="2"/>
  <c r="A166" i="2"/>
  <c r="H165" i="2"/>
  <c r="C165" i="2"/>
  <c r="K164" i="2"/>
  <c r="E164" i="2"/>
  <c r="M163" i="2"/>
  <c r="H163" i="2"/>
  <c r="B163" i="2"/>
  <c r="J162" i="2"/>
  <c r="E162" i="2"/>
  <c r="L161" i="2"/>
  <c r="G161" i="2"/>
  <c r="B161" i="2"/>
  <c r="I160" i="2"/>
  <c r="D160" i="2"/>
  <c r="L159" i="2"/>
  <c r="F159" i="2"/>
  <c r="A159" i="2"/>
  <c r="I158" i="2"/>
  <c r="C158" i="2"/>
  <c r="K157" i="2"/>
  <c r="F157" i="2"/>
  <c r="M156" i="2"/>
  <c r="H156" i="2"/>
  <c r="C156" i="2"/>
  <c r="J155" i="2"/>
  <c r="E155" i="2"/>
  <c r="M154" i="2"/>
  <c r="G154" i="2"/>
  <c r="B154" i="2"/>
  <c r="J153" i="2"/>
  <c r="D153" i="2"/>
  <c r="L152" i="2"/>
  <c r="G152" i="2"/>
  <c r="A152" i="2"/>
  <c r="I151" i="2"/>
  <c r="D151" i="2"/>
  <c r="K150" i="2"/>
  <c r="F150" i="2"/>
  <c r="A150" i="2"/>
  <c r="H149" i="2"/>
  <c r="C149" i="2"/>
  <c r="K148" i="2"/>
  <c r="E148" i="2"/>
  <c r="M147" i="2"/>
  <c r="H147" i="2"/>
  <c r="B147" i="2"/>
  <c r="J146" i="2"/>
  <c r="E146" i="2"/>
  <c r="L145" i="2"/>
  <c r="G145" i="2"/>
  <c r="B145" i="2"/>
  <c r="I144" i="2"/>
  <c r="D144" i="2"/>
  <c r="L143" i="2"/>
  <c r="F143" i="2"/>
  <c r="A143" i="2"/>
  <c r="I142" i="2"/>
  <c r="C142" i="2"/>
  <c r="K141" i="2"/>
  <c r="F141" i="2"/>
  <c r="M140" i="2"/>
  <c r="I140" i="2"/>
  <c r="E140" i="2"/>
  <c r="A140" i="2"/>
  <c r="J139" i="2"/>
  <c r="F139" i="2"/>
  <c r="B139" i="2"/>
  <c r="K138" i="2"/>
  <c r="G138" i="2"/>
  <c r="C138" i="2"/>
  <c r="L137" i="2"/>
  <c r="H137" i="2"/>
  <c r="D137" i="2"/>
  <c r="M136" i="2"/>
  <c r="I136" i="2"/>
  <c r="E136" i="2"/>
  <c r="A136" i="2"/>
  <c r="J135" i="2"/>
  <c r="F135" i="2"/>
  <c r="B135" i="2"/>
  <c r="K134" i="2"/>
  <c r="G134" i="2"/>
  <c r="C134" i="2"/>
  <c r="L133" i="2"/>
  <c r="H133" i="2"/>
  <c r="D133" i="2"/>
  <c r="M132" i="2"/>
  <c r="I132" i="2"/>
  <c r="E132" i="2"/>
  <c r="A132" i="2"/>
  <c r="J131" i="2"/>
  <c r="F131" i="2"/>
  <c r="B131" i="2"/>
  <c r="K130" i="2"/>
  <c r="G130" i="2"/>
  <c r="C130" i="2"/>
  <c r="L129" i="2"/>
  <c r="H129" i="2"/>
  <c r="D129" i="2"/>
  <c r="M128" i="2"/>
  <c r="I128" i="2"/>
  <c r="E128" i="2"/>
  <c r="A128" i="2"/>
  <c r="J127" i="2"/>
  <c r="F127" i="2"/>
  <c r="B127" i="2"/>
  <c r="K126" i="2"/>
  <c r="G126" i="2"/>
  <c r="C126" i="2"/>
  <c r="L125" i="2"/>
  <c r="H125" i="2"/>
  <c r="D125" i="2"/>
  <c r="M124" i="2"/>
  <c r="I124" i="2"/>
  <c r="E124" i="2"/>
  <c r="A124" i="2"/>
  <c r="J123" i="2"/>
  <c r="F123" i="2"/>
  <c r="B123" i="2"/>
  <c r="K122" i="2"/>
  <c r="G122" i="2"/>
  <c r="C122" i="2"/>
  <c r="L121" i="2"/>
  <c r="H121" i="2"/>
  <c r="D121" i="2"/>
  <c r="M120" i="2"/>
  <c r="I120" i="2"/>
  <c r="E120" i="2"/>
  <c r="A120" i="2"/>
  <c r="J119" i="2"/>
  <c r="F119" i="2"/>
  <c r="B119" i="2"/>
  <c r="K118" i="2"/>
  <c r="G118" i="2"/>
  <c r="C118" i="2"/>
  <c r="L117" i="2"/>
  <c r="H117" i="2"/>
  <c r="D117" i="2"/>
  <c r="M116" i="2"/>
  <c r="I116" i="2"/>
  <c r="E116" i="2"/>
  <c r="A116" i="2"/>
  <c r="J115" i="2"/>
  <c r="F115" i="2"/>
  <c r="B115" i="2"/>
  <c r="K114" i="2"/>
  <c r="G114" i="2"/>
  <c r="C114" i="2"/>
  <c r="L113" i="2"/>
  <c r="H113" i="2"/>
  <c r="D113" i="2"/>
  <c r="M112" i="2"/>
  <c r="I112" i="2"/>
  <c r="E112" i="2"/>
  <c r="A112" i="2"/>
  <c r="J111" i="2"/>
  <c r="F111" i="2"/>
  <c r="B111" i="2"/>
  <c r="K110" i="2"/>
  <c r="G110" i="2"/>
  <c r="C110" i="2"/>
  <c r="L109" i="2"/>
  <c r="H109" i="2"/>
  <c r="D109" i="2"/>
  <c r="M108" i="2"/>
  <c r="I108" i="2"/>
  <c r="E108" i="2"/>
  <c r="A108" i="2"/>
  <c r="J107" i="2"/>
  <c r="F107" i="2"/>
  <c r="B107" i="2"/>
  <c r="K106" i="2"/>
  <c r="G106" i="2"/>
  <c r="C106" i="2"/>
  <c r="L105" i="2"/>
  <c r="H105" i="2"/>
  <c r="D105" i="2"/>
  <c r="M104" i="2"/>
  <c r="I104" i="2"/>
  <c r="E104" i="2"/>
  <c r="A104" i="2"/>
  <c r="J103" i="2"/>
  <c r="F103" i="2"/>
  <c r="B103" i="2"/>
  <c r="K102" i="2"/>
  <c r="G102" i="2"/>
  <c r="C102" i="2"/>
  <c r="L101" i="2"/>
  <c r="H101" i="2"/>
  <c r="D101" i="2"/>
  <c r="M100" i="2"/>
  <c r="I100" i="2"/>
  <c r="E100" i="2"/>
  <c r="A100" i="2"/>
  <c r="J99" i="2"/>
  <c r="F99" i="2"/>
  <c r="B99" i="2"/>
  <c r="K98" i="2"/>
  <c r="G98" i="2"/>
  <c r="C98" i="2"/>
  <c r="L97" i="2"/>
  <c r="H97" i="2"/>
  <c r="D97" i="2"/>
  <c r="M96" i="2"/>
  <c r="I96" i="2"/>
  <c r="E96" i="2"/>
  <c r="A96" i="2"/>
  <c r="J95" i="2"/>
  <c r="F95" i="2"/>
  <c r="B95" i="2"/>
  <c r="K94" i="2"/>
  <c r="G94" i="2"/>
  <c r="C94" i="2"/>
  <c r="L93" i="2"/>
  <c r="H93" i="2"/>
  <c r="D93" i="2"/>
  <c r="M92" i="2"/>
  <c r="I92" i="2"/>
  <c r="E92" i="2"/>
  <c r="A92" i="2"/>
  <c r="J91" i="2"/>
  <c r="F91" i="2"/>
  <c r="B91" i="2"/>
  <c r="K90" i="2"/>
  <c r="G90" i="2"/>
  <c r="C90" i="2"/>
  <c r="L89" i="2"/>
  <c r="H89" i="2"/>
  <c r="D89" i="2"/>
  <c r="M88" i="2"/>
  <c r="I88" i="2"/>
  <c r="E88" i="2"/>
  <c r="A88" i="2"/>
  <c r="J87" i="2"/>
  <c r="F87" i="2"/>
  <c r="B87" i="2"/>
  <c r="K86" i="2"/>
  <c r="G86" i="2"/>
  <c r="C86" i="2"/>
  <c r="L85" i="2"/>
  <c r="H85" i="2"/>
  <c r="D85" i="2"/>
  <c r="M84" i="2"/>
  <c r="I84" i="2"/>
  <c r="E84" i="2"/>
  <c r="A84" i="2"/>
  <c r="J83" i="2"/>
  <c r="F83" i="2"/>
  <c r="B83" i="2"/>
  <c r="K82" i="2"/>
  <c r="G82" i="2"/>
  <c r="C82" i="2"/>
  <c r="L81" i="2"/>
  <c r="H81" i="2"/>
  <c r="D81" i="2"/>
  <c r="M80" i="2"/>
  <c r="I80" i="2"/>
  <c r="E80" i="2"/>
  <c r="A80" i="2"/>
  <c r="J79" i="2"/>
  <c r="F79" i="2"/>
  <c r="B79" i="2"/>
  <c r="K78" i="2"/>
  <c r="G78" i="2"/>
  <c r="C78" i="2"/>
  <c r="L77" i="2"/>
  <c r="H77" i="2"/>
  <c r="D77" i="2"/>
  <c r="M76" i="2"/>
  <c r="I76" i="2"/>
  <c r="E76" i="2"/>
  <c r="A76" i="2"/>
  <c r="J75" i="2"/>
  <c r="F75" i="2"/>
  <c r="B75" i="2"/>
  <c r="K74" i="2"/>
  <c r="G74" i="2"/>
  <c r="C74" i="2"/>
  <c r="L73" i="2"/>
  <c r="H73" i="2"/>
  <c r="D73" i="2"/>
  <c r="M72" i="2"/>
  <c r="I72" i="2"/>
  <c r="E72" i="2"/>
  <c r="A72" i="2"/>
  <c r="J71" i="2"/>
  <c r="F71" i="2"/>
  <c r="B71" i="2"/>
  <c r="K70" i="2"/>
  <c r="G70" i="2"/>
  <c r="C70" i="2"/>
  <c r="L69" i="2"/>
  <c r="H69" i="2"/>
  <c r="D69" i="2"/>
  <c r="M68" i="2"/>
  <c r="I68" i="2"/>
  <c r="E68" i="2"/>
  <c r="A68" i="2"/>
  <c r="J67" i="2"/>
  <c r="F67" i="2"/>
  <c r="B67" i="2"/>
  <c r="K66" i="2"/>
  <c r="G66" i="2"/>
  <c r="C66" i="2"/>
  <c r="L65" i="2"/>
  <c r="H65" i="2"/>
  <c r="D65" i="2"/>
  <c r="M64" i="2"/>
  <c r="I64" i="2"/>
  <c r="E64" i="2"/>
  <c r="A64" i="2"/>
  <c r="J63" i="2"/>
  <c r="F63" i="2"/>
  <c r="B63" i="2"/>
  <c r="K62" i="2"/>
  <c r="G62" i="2"/>
  <c r="C62" i="2"/>
  <c r="L61" i="2"/>
  <c r="H61" i="2"/>
  <c r="D61" i="2"/>
  <c r="M60" i="2"/>
  <c r="I60" i="2"/>
  <c r="E60" i="2"/>
  <c r="A60" i="2"/>
  <c r="J59" i="2"/>
  <c r="F59" i="2"/>
  <c r="B59" i="2"/>
  <c r="K58" i="2"/>
  <c r="G58" i="2"/>
  <c r="C58" i="2"/>
  <c r="L57" i="2"/>
  <c r="H57" i="2"/>
  <c r="D57" i="2"/>
  <c r="M56" i="2"/>
  <c r="I56" i="2"/>
  <c r="E56" i="2"/>
  <c r="A56" i="2"/>
  <c r="J55" i="2"/>
  <c r="F55" i="2"/>
  <c r="B55" i="2"/>
  <c r="K54" i="2"/>
  <c r="G54" i="2"/>
  <c r="C54" i="2"/>
  <c r="L53" i="2"/>
  <c r="H53" i="2"/>
  <c r="D53" i="2"/>
  <c r="M52" i="2"/>
  <c r="I52" i="2"/>
  <c r="E52" i="2"/>
  <c r="A52" i="2"/>
  <c r="J51" i="2"/>
  <c r="F51" i="2"/>
  <c r="B51" i="2"/>
  <c r="K50" i="2"/>
  <c r="G50" i="2"/>
  <c r="C50" i="2"/>
  <c r="L49" i="2"/>
  <c r="H49" i="2"/>
  <c r="D49" i="2"/>
  <c r="M48" i="2"/>
  <c r="I48" i="2"/>
  <c r="E48" i="2"/>
  <c r="A48" i="2"/>
  <c r="J47" i="2"/>
  <c r="F47" i="2"/>
  <c r="B47" i="2"/>
  <c r="K46" i="2"/>
  <c r="G46" i="2"/>
  <c r="C46" i="2"/>
  <c r="L45" i="2"/>
  <c r="H45" i="2"/>
  <c r="D45" i="2"/>
  <c r="M44" i="2"/>
  <c r="I44" i="2"/>
  <c r="E44" i="2"/>
  <c r="A44" i="2"/>
  <c r="J43" i="2"/>
  <c r="F43" i="2"/>
  <c r="B43" i="2"/>
  <c r="K42" i="2"/>
  <c r="G42" i="2"/>
  <c r="C42" i="2"/>
  <c r="L41" i="2"/>
  <c r="H41" i="2"/>
  <c r="D41" i="2"/>
  <c r="M40" i="2"/>
  <c r="I40" i="2"/>
  <c r="E40" i="2"/>
  <c r="A40" i="2"/>
  <c r="J39" i="2"/>
  <c r="F39" i="2"/>
  <c r="B39" i="2"/>
  <c r="K38" i="2"/>
  <c r="G38" i="2"/>
  <c r="C38" i="2"/>
  <c r="L37" i="2"/>
  <c r="H37" i="2"/>
  <c r="D37" i="2"/>
  <c r="M36" i="2"/>
  <c r="I36" i="2"/>
  <c r="E36" i="2"/>
  <c r="A36" i="2"/>
  <c r="J35" i="2"/>
  <c r="F35" i="2"/>
  <c r="B35" i="2"/>
  <c r="K34" i="2"/>
  <c r="G34" i="2"/>
  <c r="C34" i="2"/>
  <c r="L33" i="2"/>
  <c r="H33" i="2"/>
  <c r="D33" i="2"/>
  <c r="M32" i="2"/>
  <c r="G408" i="2"/>
  <c r="K371" i="2"/>
  <c r="A355" i="2"/>
  <c r="C345" i="2"/>
  <c r="E335" i="2"/>
  <c r="G325" i="2"/>
  <c r="H318" i="2"/>
  <c r="M311" i="2"/>
  <c r="F305" i="2"/>
  <c r="L298" i="2"/>
  <c r="D292" i="2"/>
  <c r="I286" i="2"/>
  <c r="J281" i="2"/>
  <c r="K276" i="2"/>
  <c r="C273" i="2"/>
  <c r="J270" i="2"/>
  <c r="D268" i="2"/>
  <c r="K265" i="2"/>
  <c r="E263" i="2"/>
  <c r="L260" i="2"/>
  <c r="F258" i="2"/>
  <c r="M255" i="2"/>
  <c r="K253" i="2"/>
  <c r="C252" i="2"/>
  <c r="G250" i="2"/>
  <c r="L248" i="2"/>
  <c r="D247" i="2"/>
  <c r="H245" i="2"/>
  <c r="M243" i="2"/>
  <c r="E242" i="2"/>
  <c r="I240" i="2"/>
  <c r="A239" i="2"/>
  <c r="F237" i="2"/>
  <c r="J235" i="2"/>
  <c r="B234" i="2"/>
  <c r="G232" i="2"/>
  <c r="K230" i="2"/>
  <c r="C229" i="2"/>
  <c r="H227" i="2"/>
  <c r="L225" i="2"/>
  <c r="D224" i="2"/>
  <c r="I222" i="2"/>
  <c r="M220" i="2"/>
  <c r="E219" i="2"/>
  <c r="J217" i="2"/>
  <c r="A216" i="2"/>
  <c r="F214" i="2"/>
  <c r="K212" i="2"/>
  <c r="B211" i="2"/>
  <c r="G209" i="2"/>
  <c r="L207" i="2"/>
  <c r="C206" i="2"/>
  <c r="H204" i="2"/>
  <c r="M202" i="2"/>
  <c r="D201" i="2"/>
  <c r="I199" i="2"/>
  <c r="A198" i="2"/>
  <c r="E196" i="2"/>
  <c r="J194" i="2"/>
  <c r="B193" i="2"/>
  <c r="F191" i="2"/>
  <c r="K189" i="2"/>
  <c r="C188" i="2"/>
  <c r="J186" i="2"/>
  <c r="B186" i="2"/>
  <c r="G185" i="2"/>
  <c r="L184" i="2"/>
  <c r="D184" i="2"/>
  <c r="I183" i="2"/>
  <c r="A183" i="2"/>
  <c r="F182" i="2"/>
  <c r="K181" i="2"/>
  <c r="C181" i="2"/>
  <c r="H180" i="2"/>
  <c r="M179" i="2"/>
  <c r="E179" i="2"/>
  <c r="J178" i="2"/>
  <c r="B178" i="2"/>
  <c r="G177" i="2"/>
  <c r="L176" i="2"/>
  <c r="D176" i="2"/>
  <c r="I175" i="2"/>
  <c r="A175" i="2"/>
  <c r="F174" i="2"/>
  <c r="K173" i="2"/>
  <c r="C173" i="2"/>
  <c r="H172" i="2"/>
  <c r="M171" i="2"/>
  <c r="E171" i="2"/>
  <c r="J170" i="2"/>
  <c r="B170" i="2"/>
  <c r="G169" i="2"/>
  <c r="L168" i="2"/>
  <c r="D168" i="2"/>
  <c r="I167" i="2"/>
  <c r="B167" i="2"/>
  <c r="J166" i="2"/>
  <c r="E166" i="2"/>
  <c r="L165" i="2"/>
  <c r="G165" i="2"/>
  <c r="B165" i="2"/>
  <c r="I164" i="2"/>
  <c r="D164" i="2"/>
  <c r="L163" i="2"/>
  <c r="F163" i="2"/>
  <c r="A163" i="2"/>
  <c r="I162" i="2"/>
  <c r="C162" i="2"/>
  <c r="K161" i="2"/>
  <c r="F161" i="2"/>
  <c r="M160" i="2"/>
  <c r="H160" i="2"/>
  <c r="C160" i="2"/>
  <c r="J159" i="2"/>
  <c r="E159" i="2"/>
  <c r="M158" i="2"/>
  <c r="G158" i="2"/>
  <c r="B158" i="2"/>
  <c r="J157" i="2"/>
  <c r="D157" i="2"/>
  <c r="L156" i="2"/>
  <c r="G156" i="2"/>
  <c r="A156" i="2"/>
  <c r="I155" i="2"/>
  <c r="D155" i="2"/>
  <c r="K154" i="2"/>
  <c r="F154" i="2"/>
  <c r="A154" i="2"/>
  <c r="H153" i="2"/>
  <c r="C153" i="2"/>
  <c r="K152" i="2"/>
  <c r="E152" i="2"/>
  <c r="M151" i="2"/>
  <c r="H151" i="2"/>
  <c r="B151" i="2"/>
  <c r="J150" i="2"/>
  <c r="E150" i="2"/>
  <c r="L149" i="2"/>
  <c r="G149" i="2"/>
  <c r="B149" i="2"/>
  <c r="I148" i="2"/>
  <c r="D148" i="2"/>
  <c r="L147" i="2"/>
  <c r="F147" i="2"/>
  <c r="A147" i="2"/>
  <c r="I146" i="2"/>
  <c r="C146" i="2"/>
  <c r="K145" i="2"/>
  <c r="F145" i="2"/>
  <c r="M144" i="2"/>
  <c r="H144" i="2"/>
  <c r="C144" i="2"/>
  <c r="J143" i="2"/>
  <c r="E143" i="2"/>
  <c r="M142" i="2"/>
  <c r="G142" i="2"/>
  <c r="B142" i="2"/>
  <c r="J141" i="2"/>
  <c r="D141" i="2"/>
  <c r="L140" i="2"/>
  <c r="H140" i="2"/>
  <c r="D140" i="2"/>
  <c r="M139" i="2"/>
  <c r="I139" i="2"/>
  <c r="E139" i="2"/>
  <c r="A139" i="2"/>
  <c r="J138" i="2"/>
  <c r="F138" i="2"/>
  <c r="B138" i="2"/>
  <c r="K137" i="2"/>
  <c r="G137" i="2"/>
  <c r="C137" i="2"/>
  <c r="L136" i="2"/>
  <c r="H136" i="2"/>
  <c r="D136" i="2"/>
  <c r="M135" i="2"/>
  <c r="I135" i="2"/>
  <c r="E135" i="2"/>
  <c r="A135" i="2"/>
  <c r="J134" i="2"/>
  <c r="F134" i="2"/>
  <c r="B134" i="2"/>
  <c r="K133" i="2"/>
  <c r="G133" i="2"/>
  <c r="C133" i="2"/>
  <c r="L132" i="2"/>
  <c r="H132" i="2"/>
  <c r="D132" i="2"/>
  <c r="M131" i="2"/>
  <c r="I131" i="2"/>
  <c r="E131" i="2"/>
  <c r="A131" i="2"/>
  <c r="J130" i="2"/>
  <c r="F130" i="2"/>
  <c r="B130" i="2"/>
  <c r="K129" i="2"/>
  <c r="G129" i="2"/>
  <c r="C129" i="2"/>
  <c r="L128" i="2"/>
  <c r="H128" i="2"/>
  <c r="D128" i="2"/>
  <c r="M127" i="2"/>
  <c r="I127" i="2"/>
  <c r="E127" i="2"/>
  <c r="A127" i="2"/>
  <c r="J126" i="2"/>
  <c r="F126" i="2"/>
  <c r="B126" i="2"/>
  <c r="K125" i="2"/>
  <c r="G125" i="2"/>
  <c r="C125" i="2"/>
  <c r="L124" i="2"/>
  <c r="H124" i="2"/>
  <c r="D124" i="2"/>
  <c r="M123" i="2"/>
  <c r="I123" i="2"/>
  <c r="E123" i="2"/>
  <c r="A123" i="2"/>
  <c r="J122" i="2"/>
  <c r="F122" i="2"/>
  <c r="B122" i="2"/>
  <c r="K121" i="2"/>
  <c r="G121" i="2"/>
  <c r="C121" i="2"/>
  <c r="L120" i="2"/>
  <c r="H120" i="2"/>
  <c r="D120" i="2"/>
  <c r="M119" i="2"/>
  <c r="I119" i="2"/>
  <c r="E119" i="2"/>
  <c r="A119" i="2"/>
  <c r="J118" i="2"/>
  <c r="F118" i="2"/>
  <c r="B118" i="2"/>
  <c r="K117" i="2"/>
  <c r="G117" i="2"/>
  <c r="C117" i="2"/>
  <c r="L116" i="2"/>
  <c r="H116" i="2"/>
  <c r="D116" i="2"/>
  <c r="M115" i="2"/>
  <c r="I115" i="2"/>
  <c r="E115" i="2"/>
  <c r="A115" i="2"/>
  <c r="J114" i="2"/>
  <c r="F114" i="2"/>
  <c r="B114" i="2"/>
  <c r="K113" i="2"/>
  <c r="G113" i="2"/>
  <c r="C113" i="2"/>
  <c r="L112" i="2"/>
  <c r="H112" i="2"/>
  <c r="D112" i="2"/>
  <c r="M111" i="2"/>
  <c r="I111" i="2"/>
  <c r="E111" i="2"/>
  <c r="A111" i="2"/>
  <c r="J110" i="2"/>
  <c r="F110" i="2"/>
  <c r="B110" i="2"/>
  <c r="K109" i="2"/>
  <c r="G109" i="2"/>
  <c r="C109" i="2"/>
  <c r="L108" i="2"/>
  <c r="H108" i="2"/>
  <c r="D108" i="2"/>
  <c r="M107" i="2"/>
  <c r="I107" i="2"/>
  <c r="E107" i="2"/>
  <c r="A107" i="2"/>
  <c r="J106" i="2"/>
  <c r="F106" i="2"/>
  <c r="B106" i="2"/>
  <c r="K105" i="2"/>
  <c r="G105" i="2"/>
  <c r="C105" i="2"/>
  <c r="L104" i="2"/>
  <c r="H104" i="2"/>
  <c r="D104" i="2"/>
  <c r="M103" i="2"/>
  <c r="I103" i="2"/>
  <c r="E103" i="2"/>
  <c r="A103" i="2"/>
  <c r="J102" i="2"/>
  <c r="F102" i="2"/>
  <c r="B102" i="2"/>
  <c r="K101" i="2"/>
  <c r="G101" i="2"/>
  <c r="C101" i="2"/>
  <c r="L100" i="2"/>
  <c r="H100" i="2"/>
  <c r="D100" i="2"/>
  <c r="M99" i="2"/>
  <c r="I99" i="2"/>
  <c r="E99" i="2"/>
  <c r="A99" i="2"/>
  <c r="J98" i="2"/>
  <c r="F98" i="2"/>
  <c r="B98" i="2"/>
  <c r="K97" i="2"/>
  <c r="G97" i="2"/>
  <c r="C97" i="2"/>
  <c r="L96" i="2"/>
  <c r="H96" i="2"/>
  <c r="D96" i="2"/>
  <c r="M95" i="2"/>
  <c r="I95" i="2"/>
  <c r="E95" i="2"/>
  <c r="A95" i="2"/>
  <c r="J94" i="2"/>
  <c r="F94" i="2"/>
  <c r="B94" i="2"/>
  <c r="K93" i="2"/>
  <c r="G93" i="2"/>
  <c r="C93" i="2"/>
  <c r="L92" i="2"/>
  <c r="H92" i="2"/>
  <c r="D92" i="2"/>
  <c r="M91" i="2"/>
  <c r="I91" i="2"/>
  <c r="E91" i="2"/>
  <c r="A91" i="2"/>
  <c r="J90" i="2"/>
  <c r="F90" i="2"/>
  <c r="B90" i="2"/>
  <c r="K89" i="2"/>
  <c r="G89" i="2"/>
  <c r="C89" i="2"/>
  <c r="L88" i="2"/>
  <c r="H88" i="2"/>
  <c r="D88" i="2"/>
  <c r="M87" i="2"/>
  <c r="I87" i="2"/>
  <c r="E87" i="2"/>
  <c r="A87" i="2"/>
  <c r="J86" i="2"/>
  <c r="G396" i="2"/>
  <c r="L332" i="2"/>
  <c r="K303" i="2"/>
  <c r="G280" i="2"/>
  <c r="I267" i="2"/>
  <c r="K257" i="2"/>
  <c r="B250" i="2"/>
  <c r="H243" i="2"/>
  <c r="M236" i="2"/>
  <c r="F230" i="2"/>
  <c r="L223" i="2"/>
  <c r="D217" i="2"/>
  <c r="J210" i="2"/>
  <c r="C204" i="2"/>
  <c r="H197" i="2"/>
  <c r="A191" i="2"/>
  <c r="L185" i="2"/>
  <c r="F183" i="2"/>
  <c r="M180" i="2"/>
  <c r="G178" i="2"/>
  <c r="A176" i="2"/>
  <c r="H173" i="2"/>
  <c r="B171" i="2"/>
  <c r="I168" i="2"/>
  <c r="I166" i="2"/>
  <c r="M164" i="2"/>
  <c r="E163" i="2"/>
  <c r="J161" i="2"/>
  <c r="A160" i="2"/>
  <c r="F158" i="2"/>
  <c r="K156" i="2"/>
  <c r="B155" i="2"/>
  <c r="G153" i="2"/>
  <c r="L151" i="2"/>
  <c r="C150" i="2"/>
  <c r="H148" i="2"/>
  <c r="M146" i="2"/>
  <c r="D145" i="2"/>
  <c r="I143" i="2"/>
  <c r="A142" i="2"/>
  <c r="G140" i="2"/>
  <c r="D139" i="2"/>
  <c r="A138" i="2"/>
  <c r="K136" i="2"/>
  <c r="H135" i="2"/>
  <c r="E134" i="2"/>
  <c r="B133" i="2"/>
  <c r="L131" i="2"/>
  <c r="I130" i="2"/>
  <c r="F129" i="2"/>
  <c r="C128" i="2"/>
  <c r="M126" i="2"/>
  <c r="J125" i="2"/>
  <c r="G124" i="2"/>
  <c r="D123" i="2"/>
  <c r="A122" i="2"/>
  <c r="K120" i="2"/>
  <c r="H119" i="2"/>
  <c r="E118" i="2"/>
  <c r="B117" i="2"/>
  <c r="L115" i="2"/>
  <c r="I114" i="2"/>
  <c r="F113" i="2"/>
  <c r="C112" i="2"/>
  <c r="M110" i="2"/>
  <c r="J109" i="2"/>
  <c r="G108" i="2"/>
  <c r="D107" i="2"/>
  <c r="A106" i="2"/>
  <c r="K104" i="2"/>
  <c r="H103" i="2"/>
  <c r="E102" i="2"/>
  <c r="B101" i="2"/>
  <c r="L99" i="2"/>
  <c r="I98" i="2"/>
  <c r="F97" i="2"/>
  <c r="C96" i="2"/>
  <c r="M94" i="2"/>
  <c r="J93" i="2"/>
  <c r="G92" i="2"/>
  <c r="D91" i="2"/>
  <c r="A90" i="2"/>
  <c r="K88" i="2"/>
  <c r="H87" i="2"/>
  <c r="F86" i="2"/>
  <c r="K85" i="2"/>
  <c r="C85" i="2"/>
  <c r="H84" i="2"/>
  <c r="M83" i="2"/>
  <c r="E83" i="2"/>
  <c r="J82" i="2"/>
  <c r="B82" i="2"/>
  <c r="G81" i="2"/>
  <c r="L80" i="2"/>
  <c r="D80" i="2"/>
  <c r="I79" i="2"/>
  <c r="A79" i="2"/>
  <c r="F78" i="2"/>
  <c r="K77" i="2"/>
  <c r="C77" i="2"/>
  <c r="H76" i="2"/>
  <c r="M75" i="2"/>
  <c r="E75" i="2"/>
  <c r="J74" i="2"/>
  <c r="B74" i="2"/>
  <c r="G73" i="2"/>
  <c r="L72" i="2"/>
  <c r="D72" i="2"/>
  <c r="I71" i="2"/>
  <c r="A71" i="2"/>
  <c r="F70" i="2"/>
  <c r="K69" i="2"/>
  <c r="C69" i="2"/>
  <c r="H68" i="2"/>
  <c r="M67" i="2"/>
  <c r="G67" i="2"/>
  <c r="A67" i="2"/>
  <c r="I66" i="2"/>
  <c r="D66" i="2"/>
  <c r="K65" i="2"/>
  <c r="F65" i="2"/>
  <c r="A65" i="2"/>
  <c r="H64" i="2"/>
  <c r="C64" i="2"/>
  <c r="K63" i="2"/>
  <c r="E63" i="2"/>
  <c r="M62" i="2"/>
  <c r="H62" i="2"/>
  <c r="B62" i="2"/>
  <c r="J61" i="2"/>
  <c r="E61" i="2"/>
  <c r="L60" i="2"/>
  <c r="G60" i="2"/>
  <c r="B60" i="2"/>
  <c r="I59" i="2"/>
  <c r="D59" i="2"/>
  <c r="L58" i="2"/>
  <c r="F58" i="2"/>
  <c r="A58" i="2"/>
  <c r="I57" i="2"/>
  <c r="C57" i="2"/>
  <c r="K56" i="2"/>
  <c r="F56" i="2"/>
  <c r="M55" i="2"/>
  <c r="H55" i="2"/>
  <c r="C55" i="2"/>
  <c r="J54" i="2"/>
  <c r="E54" i="2"/>
  <c r="M53" i="2"/>
  <c r="G53" i="2"/>
  <c r="B53" i="2"/>
  <c r="J52" i="2"/>
  <c r="D52" i="2"/>
  <c r="L51" i="2"/>
  <c r="G51" i="2"/>
  <c r="A51" i="2"/>
  <c r="I50" i="2"/>
  <c r="D50" i="2"/>
  <c r="K49" i="2"/>
  <c r="F49" i="2"/>
  <c r="A49" i="2"/>
  <c r="H48" i="2"/>
  <c r="C48" i="2"/>
  <c r="K47" i="2"/>
  <c r="E47" i="2"/>
  <c r="M46" i="2"/>
  <c r="H46" i="2"/>
  <c r="B46" i="2"/>
  <c r="J45" i="2"/>
  <c r="E45" i="2"/>
  <c r="L44" i="2"/>
  <c r="G44" i="2"/>
  <c r="B44" i="2"/>
  <c r="I43" i="2"/>
  <c r="D43" i="2"/>
  <c r="L42" i="2"/>
  <c r="F42" i="2"/>
  <c r="A42" i="2"/>
  <c r="I41" i="2"/>
  <c r="C41" i="2"/>
  <c r="K40" i="2"/>
  <c r="F40" i="2"/>
  <c r="M39" i="2"/>
  <c r="H39" i="2"/>
  <c r="C39" i="2"/>
  <c r="J38" i="2"/>
  <c r="E38" i="2"/>
  <c r="M37" i="2"/>
  <c r="G37" i="2"/>
  <c r="B37" i="2"/>
  <c r="J36" i="2"/>
  <c r="D36" i="2"/>
  <c r="L35" i="2"/>
  <c r="G35" i="2"/>
  <c r="A35" i="2"/>
  <c r="I34" i="2"/>
  <c r="D34" i="2"/>
  <c r="K33" i="2"/>
  <c r="F33" i="2"/>
  <c r="A33" i="2"/>
  <c r="I32" i="2"/>
  <c r="E32" i="2"/>
  <c r="A32" i="2"/>
  <c r="J31" i="2"/>
  <c r="F31" i="2"/>
  <c r="B31" i="2"/>
  <c r="K30" i="2"/>
  <c r="G30" i="2"/>
  <c r="C30" i="2"/>
  <c r="L29" i="2"/>
  <c r="H29" i="2"/>
  <c r="D29" i="2"/>
  <c r="M28" i="2"/>
  <c r="I28" i="2"/>
  <c r="E28" i="2"/>
  <c r="A28" i="2"/>
  <c r="J27" i="2"/>
  <c r="F27" i="2"/>
  <c r="B27" i="2"/>
  <c r="K26" i="2"/>
  <c r="G26" i="2"/>
  <c r="C26" i="2"/>
  <c r="L25" i="2"/>
  <c r="H25" i="2"/>
  <c r="D25" i="2"/>
  <c r="M24" i="2"/>
  <c r="I24" i="2"/>
  <c r="E24" i="2"/>
  <c r="A24" i="2"/>
  <c r="J23" i="2"/>
  <c r="F23" i="2"/>
  <c r="B23" i="2"/>
  <c r="K22" i="2"/>
  <c r="G22" i="2"/>
  <c r="C22" i="2"/>
  <c r="L21" i="2"/>
  <c r="H21" i="2"/>
  <c r="D21" i="2"/>
  <c r="M20" i="2"/>
  <c r="I20" i="2"/>
  <c r="E20" i="2"/>
  <c r="A20" i="2"/>
  <c r="J19" i="2"/>
  <c r="F19" i="2"/>
  <c r="B19" i="2"/>
  <c r="K18" i="2"/>
  <c r="G18" i="2"/>
  <c r="C18" i="2"/>
  <c r="L17" i="2"/>
  <c r="H17" i="2"/>
  <c r="D17" i="2"/>
  <c r="M16" i="2"/>
  <c r="I16" i="2"/>
  <c r="E16" i="2"/>
  <c r="A16" i="2"/>
  <c r="J15" i="2"/>
  <c r="F15" i="2"/>
  <c r="B15" i="2"/>
  <c r="K14" i="2"/>
  <c r="G14" i="2"/>
  <c r="C14" i="2"/>
  <c r="L13" i="2"/>
  <c r="H13" i="2"/>
  <c r="D13" i="2"/>
  <c r="M12" i="2"/>
  <c r="I12" i="2"/>
  <c r="E12" i="2"/>
  <c r="A12" i="2"/>
  <c r="J11" i="2"/>
  <c r="F11" i="2"/>
  <c r="B11" i="2"/>
  <c r="K10" i="2"/>
  <c r="G10" i="2"/>
  <c r="C10" i="2"/>
  <c r="L9" i="2"/>
  <c r="H9" i="2"/>
  <c r="D9" i="2"/>
  <c r="M8" i="2"/>
  <c r="I8" i="2"/>
  <c r="E8" i="2"/>
  <c r="A8" i="2"/>
  <c r="J7" i="2"/>
  <c r="F7" i="2"/>
  <c r="B7" i="2"/>
  <c r="K6" i="2"/>
  <c r="G6" i="2"/>
  <c r="C6" i="2"/>
  <c r="L5" i="2"/>
  <c r="H5" i="2"/>
  <c r="D5" i="2"/>
  <c r="M4" i="2"/>
  <c r="I4" i="2"/>
  <c r="E4" i="2"/>
  <c r="A4" i="2"/>
  <c r="J3" i="2"/>
  <c r="F3" i="2"/>
  <c r="B3" i="2"/>
  <c r="K2" i="2"/>
  <c r="G2" i="2"/>
  <c r="C2" i="2"/>
  <c r="L1" i="2"/>
  <c r="H1" i="2"/>
  <c r="D1" i="2"/>
  <c r="M202" i="1"/>
  <c r="I202" i="1"/>
  <c r="E202" i="1"/>
  <c r="A202" i="1"/>
  <c r="J201" i="1"/>
  <c r="F201" i="1"/>
  <c r="B201" i="1"/>
  <c r="K200" i="1"/>
  <c r="G200" i="1"/>
  <c r="C200" i="1"/>
  <c r="L199" i="1"/>
  <c r="H199" i="1"/>
  <c r="D199" i="1"/>
  <c r="M198" i="1"/>
  <c r="I198" i="1"/>
  <c r="E198" i="1"/>
  <c r="A198" i="1"/>
  <c r="J197" i="1"/>
  <c r="F197" i="1"/>
  <c r="B197" i="1"/>
  <c r="K196" i="1"/>
  <c r="G196" i="1"/>
  <c r="C196" i="1"/>
  <c r="L195" i="1"/>
  <c r="H195" i="1"/>
  <c r="D195" i="1"/>
  <c r="M194" i="1"/>
  <c r="I194" i="1"/>
  <c r="E194" i="1"/>
  <c r="A194" i="1"/>
  <c r="J193" i="1"/>
  <c r="F193" i="1"/>
  <c r="B193" i="1"/>
  <c r="K192" i="1"/>
  <c r="G192" i="1"/>
  <c r="C192" i="1"/>
  <c r="L191" i="1"/>
  <c r="H191" i="1"/>
  <c r="D191" i="1"/>
  <c r="M190" i="1"/>
  <c r="I190" i="1"/>
  <c r="E190" i="1"/>
  <c r="A190" i="1"/>
  <c r="J189" i="1"/>
  <c r="F189" i="1"/>
  <c r="B189" i="1"/>
  <c r="K188" i="1"/>
  <c r="G188" i="1"/>
  <c r="C188" i="1"/>
  <c r="L187" i="1"/>
  <c r="H187" i="1"/>
  <c r="D187" i="1"/>
  <c r="M186" i="1"/>
  <c r="I186" i="1"/>
  <c r="E186" i="1"/>
  <c r="A186" i="1"/>
  <c r="J185" i="1"/>
  <c r="F185" i="1"/>
  <c r="B185" i="1"/>
  <c r="K184" i="1"/>
  <c r="G184" i="1"/>
  <c r="C184" i="1"/>
  <c r="L183" i="1"/>
  <c r="H183" i="1"/>
  <c r="D183" i="1"/>
  <c r="M182" i="1"/>
  <c r="I182" i="1"/>
  <c r="E182" i="1"/>
  <c r="A182" i="1"/>
  <c r="J181" i="1"/>
  <c r="F181" i="1"/>
  <c r="B181" i="1"/>
  <c r="K180" i="1"/>
  <c r="G180" i="1"/>
  <c r="C180" i="1"/>
  <c r="L179" i="1"/>
  <c r="H179" i="1"/>
  <c r="D179" i="1"/>
  <c r="M178" i="1"/>
  <c r="I178" i="1"/>
  <c r="E178" i="1"/>
  <c r="A178" i="1"/>
  <c r="J177" i="1"/>
  <c r="F177" i="1"/>
  <c r="B177" i="1"/>
  <c r="K176" i="1"/>
  <c r="G176" i="1"/>
  <c r="C176" i="1"/>
  <c r="L175" i="1"/>
  <c r="H175" i="1"/>
  <c r="D175" i="1"/>
  <c r="M174" i="1"/>
  <c r="I174" i="1"/>
  <c r="E174" i="1"/>
  <c r="A174" i="1"/>
  <c r="J173" i="1"/>
  <c r="F173" i="1"/>
  <c r="B173" i="1"/>
  <c r="K172" i="1"/>
  <c r="G172" i="1"/>
  <c r="C172" i="1"/>
  <c r="L171" i="1"/>
  <c r="H171" i="1"/>
  <c r="D171" i="1"/>
  <c r="M170" i="1"/>
  <c r="I170" i="1"/>
  <c r="E170" i="1"/>
  <c r="A170" i="1"/>
  <c r="J169" i="1"/>
  <c r="F169" i="1"/>
  <c r="B169" i="1"/>
  <c r="K168" i="1"/>
  <c r="G168" i="1"/>
  <c r="C168" i="1"/>
  <c r="L167" i="1"/>
  <c r="H167" i="1"/>
  <c r="D167" i="1"/>
  <c r="M166" i="1"/>
  <c r="I166" i="1"/>
  <c r="E166" i="1"/>
  <c r="A166" i="1"/>
  <c r="J165" i="1"/>
  <c r="F165" i="1"/>
  <c r="B165" i="1"/>
  <c r="K164" i="1"/>
  <c r="G164" i="1"/>
  <c r="C164" i="1"/>
  <c r="L163" i="1"/>
  <c r="H163" i="1"/>
  <c r="D163" i="1"/>
  <c r="M162" i="1"/>
  <c r="I162" i="1"/>
  <c r="E162" i="1"/>
  <c r="A162" i="1"/>
  <c r="J161" i="1"/>
  <c r="F161" i="1"/>
  <c r="B161" i="1"/>
  <c r="K160" i="1"/>
  <c r="G160" i="1"/>
  <c r="C160" i="1"/>
  <c r="L159" i="1"/>
  <c r="H159" i="1"/>
  <c r="D159" i="1"/>
  <c r="M158" i="1"/>
  <c r="I158" i="1"/>
  <c r="E158" i="1"/>
  <c r="A158" i="1"/>
  <c r="J157" i="1"/>
  <c r="F157" i="1"/>
  <c r="B157" i="1"/>
  <c r="K156" i="1"/>
  <c r="G156" i="1"/>
  <c r="C156" i="1"/>
  <c r="L155" i="1"/>
  <c r="H155" i="1"/>
  <c r="D155" i="1"/>
  <c r="M154" i="1"/>
  <c r="I154" i="1"/>
  <c r="E154" i="1"/>
  <c r="A154" i="1"/>
  <c r="J153" i="1"/>
  <c r="F153" i="1"/>
  <c r="B153" i="1"/>
  <c r="K152" i="1"/>
  <c r="G152" i="1"/>
  <c r="C152" i="1"/>
  <c r="L151" i="1"/>
  <c r="H151" i="1"/>
  <c r="D151" i="1"/>
  <c r="M150" i="1"/>
  <c r="I150" i="1"/>
  <c r="E150" i="1"/>
  <c r="A150" i="1"/>
  <c r="J149" i="1"/>
  <c r="F149" i="1"/>
  <c r="B149" i="1"/>
  <c r="K148" i="1"/>
  <c r="G148" i="1"/>
  <c r="C148" i="1"/>
  <c r="L147" i="1"/>
  <c r="H147" i="1"/>
  <c r="D147" i="1"/>
  <c r="M146" i="1"/>
  <c r="I146" i="1"/>
  <c r="E146" i="1"/>
  <c r="A146" i="1"/>
  <c r="J145" i="1"/>
  <c r="F145" i="1"/>
  <c r="B145" i="1"/>
  <c r="K144" i="1"/>
  <c r="G144" i="1"/>
  <c r="C144" i="1"/>
  <c r="L143" i="1"/>
  <c r="H143" i="1"/>
  <c r="D143" i="1"/>
  <c r="M142" i="1"/>
  <c r="I142" i="1"/>
  <c r="E142" i="1"/>
  <c r="A142" i="1"/>
  <c r="J141" i="1"/>
  <c r="F141" i="1"/>
  <c r="B141" i="1"/>
  <c r="K140" i="1"/>
  <c r="G140" i="1"/>
  <c r="C140" i="1"/>
  <c r="L139" i="1"/>
  <c r="H139" i="1"/>
  <c r="D139" i="1"/>
  <c r="M138" i="1"/>
  <c r="I138" i="1"/>
  <c r="E138" i="1"/>
  <c r="A138" i="1"/>
  <c r="J137" i="1"/>
  <c r="F137" i="1"/>
  <c r="B137" i="1"/>
  <c r="K136" i="1"/>
  <c r="G136" i="1"/>
  <c r="C136" i="1"/>
  <c r="L135" i="1"/>
  <c r="H135" i="1"/>
  <c r="D135" i="1"/>
  <c r="M134" i="1"/>
  <c r="I134" i="1"/>
  <c r="E134" i="1"/>
  <c r="A134" i="1"/>
  <c r="J133" i="1"/>
  <c r="F133" i="1"/>
  <c r="B133" i="1"/>
  <c r="K132" i="1"/>
  <c r="G132" i="1"/>
  <c r="C132" i="1"/>
  <c r="L131" i="1"/>
  <c r="H131" i="1"/>
  <c r="D131" i="1"/>
  <c r="M130" i="1"/>
  <c r="I130" i="1"/>
  <c r="E130" i="1"/>
  <c r="A130" i="1"/>
  <c r="J129" i="1"/>
  <c r="F129" i="1"/>
  <c r="B129" i="1"/>
  <c r="K128" i="1"/>
  <c r="G128" i="1"/>
  <c r="C128" i="1"/>
  <c r="L127" i="1"/>
  <c r="H127" i="1"/>
  <c r="D127" i="1"/>
  <c r="M126" i="1"/>
  <c r="I126" i="1"/>
  <c r="E126" i="1"/>
  <c r="A126" i="1"/>
  <c r="J125" i="1"/>
  <c r="F125" i="1"/>
  <c r="B125" i="1"/>
  <c r="K124" i="1"/>
  <c r="G124" i="1"/>
  <c r="C124" i="1"/>
  <c r="L123" i="1"/>
  <c r="H123" i="1"/>
  <c r="D123" i="1"/>
  <c r="M122" i="1"/>
  <c r="I122" i="1"/>
  <c r="E122" i="1"/>
  <c r="A122" i="1"/>
  <c r="J121" i="1"/>
  <c r="F121" i="1"/>
  <c r="B121" i="1"/>
  <c r="K120" i="1"/>
  <c r="G120" i="1"/>
  <c r="C120" i="1"/>
  <c r="L119" i="1"/>
  <c r="H119" i="1"/>
  <c r="D119" i="1"/>
  <c r="M118" i="1"/>
  <c r="I118" i="1"/>
  <c r="E118" i="1"/>
  <c r="A118" i="1"/>
  <c r="J117" i="1"/>
  <c r="F117" i="1"/>
  <c r="B117" i="1"/>
  <c r="K116" i="1"/>
  <c r="G116" i="1"/>
  <c r="C116" i="1"/>
  <c r="L115" i="1"/>
  <c r="H115" i="1"/>
  <c r="D115" i="1"/>
  <c r="M114" i="1"/>
  <c r="I114" i="1"/>
  <c r="E114" i="1"/>
  <c r="A114" i="1"/>
  <c r="J113" i="1"/>
  <c r="F113" i="1"/>
  <c r="B113" i="1"/>
  <c r="K112" i="1"/>
  <c r="G112" i="1"/>
  <c r="C112" i="1"/>
  <c r="L111" i="1"/>
  <c r="H111" i="1"/>
  <c r="D111" i="1"/>
  <c r="M110" i="1"/>
  <c r="I110" i="1"/>
  <c r="E110" i="1"/>
  <c r="A110" i="1"/>
  <c r="J109" i="1"/>
  <c r="F109" i="1"/>
  <c r="B109" i="1"/>
  <c r="C365" i="2"/>
  <c r="G323" i="2"/>
  <c r="C297" i="2"/>
  <c r="H275" i="2"/>
  <c r="C265" i="2"/>
  <c r="E255" i="2"/>
  <c r="G248" i="2"/>
  <c r="L241" i="2"/>
  <c r="E235" i="2"/>
  <c r="K228" i="2"/>
  <c r="C222" i="2"/>
  <c r="I215" i="2"/>
  <c r="B209" i="2"/>
  <c r="G202" i="2"/>
  <c r="M195" i="2"/>
  <c r="F189" i="2"/>
  <c r="D185" i="2"/>
  <c r="K182" i="2"/>
  <c r="E180" i="2"/>
  <c r="L177" i="2"/>
  <c r="F175" i="2"/>
  <c r="M172" i="2"/>
  <c r="G170" i="2"/>
  <c r="A168" i="2"/>
  <c r="C166" i="2"/>
  <c r="H164" i="2"/>
  <c r="M162" i="2"/>
  <c r="D161" i="2"/>
  <c r="I159" i="2"/>
  <c r="A158" i="2"/>
  <c r="E156" i="2"/>
  <c r="J154" i="2"/>
  <c r="B153" i="2"/>
  <c r="F151" i="2"/>
  <c r="K149" i="2"/>
  <c r="C148" i="2"/>
  <c r="G146" i="2"/>
  <c r="L144" i="2"/>
  <c r="D143" i="2"/>
  <c r="H141" i="2"/>
  <c r="C140" i="2"/>
  <c r="M138" i="2"/>
  <c r="J137" i="2"/>
  <c r="G136" i="2"/>
  <c r="D135" i="2"/>
  <c r="A134" i="2"/>
  <c r="K132" i="2"/>
  <c r="H131" i="2"/>
  <c r="E130" i="2"/>
  <c r="B129" i="2"/>
  <c r="L127" i="2"/>
  <c r="I126" i="2"/>
  <c r="F125" i="2"/>
  <c r="C124" i="2"/>
  <c r="M122" i="2"/>
  <c r="J121" i="2"/>
  <c r="G120" i="2"/>
  <c r="D119" i="2"/>
  <c r="A118" i="2"/>
  <c r="K116" i="2"/>
  <c r="H115" i="2"/>
  <c r="E114" i="2"/>
  <c r="B113" i="2"/>
  <c r="L111" i="2"/>
  <c r="I110" i="2"/>
  <c r="F109" i="2"/>
  <c r="C108" i="2"/>
  <c r="M106" i="2"/>
  <c r="J105" i="2"/>
  <c r="G104" i="2"/>
  <c r="D103" i="2"/>
  <c r="A102" i="2"/>
  <c r="K100" i="2"/>
  <c r="H99" i="2"/>
  <c r="E98" i="2"/>
  <c r="B97" i="2"/>
  <c r="L95" i="2"/>
  <c r="I94" i="2"/>
  <c r="F93" i="2"/>
  <c r="C92" i="2"/>
  <c r="M90" i="2"/>
  <c r="J89" i="2"/>
  <c r="G88" i="2"/>
  <c r="D87" i="2"/>
  <c r="E86" i="2"/>
  <c r="J85" i="2"/>
  <c r="B85" i="2"/>
  <c r="G84" i="2"/>
  <c r="L83" i="2"/>
  <c r="D83" i="2"/>
  <c r="I82" i="2"/>
  <c r="A82" i="2"/>
  <c r="F81" i="2"/>
  <c r="K80" i="2"/>
  <c r="C80" i="2"/>
  <c r="H79" i="2"/>
  <c r="M78" i="2"/>
  <c r="E78" i="2"/>
  <c r="J77" i="2"/>
  <c r="B77" i="2"/>
  <c r="G76" i="2"/>
  <c r="L75" i="2"/>
  <c r="D75" i="2"/>
  <c r="I74" i="2"/>
  <c r="A74" i="2"/>
  <c r="F73" i="2"/>
  <c r="K72" i="2"/>
  <c r="C72" i="2"/>
  <c r="H71" i="2"/>
  <c r="M70" i="2"/>
  <c r="E70" i="2"/>
  <c r="J69" i="2"/>
  <c r="B69" i="2"/>
  <c r="G68" i="2"/>
  <c r="L67" i="2"/>
  <c r="E67" i="2"/>
  <c r="M66" i="2"/>
  <c r="H66" i="2"/>
  <c r="B66" i="2"/>
  <c r="J65" i="2"/>
  <c r="E65" i="2"/>
  <c r="L64" i="2"/>
  <c r="G64" i="2"/>
  <c r="B64" i="2"/>
  <c r="I63" i="2"/>
  <c r="D63" i="2"/>
  <c r="L62" i="2"/>
  <c r="F62" i="2"/>
  <c r="A62" i="2"/>
  <c r="I61" i="2"/>
  <c r="C61" i="2"/>
  <c r="K60" i="2"/>
  <c r="F60" i="2"/>
  <c r="M59" i="2"/>
  <c r="H59" i="2"/>
  <c r="C59" i="2"/>
  <c r="J58" i="2"/>
  <c r="E58" i="2"/>
  <c r="M57" i="2"/>
  <c r="G57" i="2"/>
  <c r="B57" i="2"/>
  <c r="J56" i="2"/>
  <c r="D56" i="2"/>
  <c r="L55" i="2"/>
  <c r="G55" i="2"/>
  <c r="A55" i="2"/>
  <c r="I54" i="2"/>
  <c r="D54" i="2"/>
  <c r="K53" i="2"/>
  <c r="F53" i="2"/>
  <c r="A53" i="2"/>
  <c r="H52" i="2"/>
  <c r="C52" i="2"/>
  <c r="K51" i="2"/>
  <c r="E51" i="2"/>
  <c r="M50" i="2"/>
  <c r="H50" i="2"/>
  <c r="B50" i="2"/>
  <c r="J49" i="2"/>
  <c r="E49" i="2"/>
  <c r="L48" i="2"/>
  <c r="G48" i="2"/>
  <c r="B48" i="2"/>
  <c r="I47" i="2"/>
  <c r="D47" i="2"/>
  <c r="L46" i="2"/>
  <c r="F46" i="2"/>
  <c r="A46" i="2"/>
  <c r="I45" i="2"/>
  <c r="C45" i="2"/>
  <c r="K44" i="2"/>
  <c r="F44" i="2"/>
  <c r="M43" i="2"/>
  <c r="H43" i="2"/>
  <c r="C43" i="2"/>
  <c r="J42" i="2"/>
  <c r="E42" i="2"/>
  <c r="M41" i="2"/>
  <c r="G41" i="2"/>
  <c r="B41" i="2"/>
  <c r="J40" i="2"/>
  <c r="D40" i="2"/>
  <c r="L39" i="2"/>
  <c r="G39" i="2"/>
  <c r="A39" i="2"/>
  <c r="I38" i="2"/>
  <c r="D38" i="2"/>
  <c r="K37" i="2"/>
  <c r="F37" i="2"/>
  <c r="A37" i="2"/>
  <c r="H36" i="2"/>
  <c r="C36" i="2"/>
  <c r="K35" i="2"/>
  <c r="E35" i="2"/>
  <c r="M34" i="2"/>
  <c r="H34" i="2"/>
  <c r="B34" i="2"/>
  <c r="J33" i="2"/>
  <c r="E33" i="2"/>
  <c r="L32" i="2"/>
  <c r="H32" i="2"/>
  <c r="D32" i="2"/>
  <c r="M31" i="2"/>
  <c r="I31" i="2"/>
  <c r="E31" i="2"/>
  <c r="A31" i="2"/>
  <c r="J30" i="2"/>
  <c r="F30" i="2"/>
  <c r="B30" i="2"/>
  <c r="K29" i="2"/>
  <c r="G29" i="2"/>
  <c r="C29" i="2"/>
  <c r="L28" i="2"/>
  <c r="H28" i="2"/>
  <c r="D28" i="2"/>
  <c r="M27" i="2"/>
  <c r="I27" i="2"/>
  <c r="E27" i="2"/>
  <c r="A27" i="2"/>
  <c r="J26" i="2"/>
  <c r="F26" i="2"/>
  <c r="B26" i="2"/>
  <c r="K25" i="2"/>
  <c r="G25" i="2"/>
  <c r="C25" i="2"/>
  <c r="L24" i="2"/>
  <c r="H24" i="2"/>
  <c r="D24" i="2"/>
  <c r="M23" i="2"/>
  <c r="I23" i="2"/>
  <c r="E23" i="2"/>
  <c r="A23" i="2"/>
  <c r="J22" i="2"/>
  <c r="F22" i="2"/>
  <c r="B22" i="2"/>
  <c r="K21" i="2"/>
  <c r="G21" i="2"/>
  <c r="C21" i="2"/>
  <c r="L20" i="2"/>
  <c r="H20" i="2"/>
  <c r="D20" i="2"/>
  <c r="M19" i="2"/>
  <c r="I19" i="2"/>
  <c r="E19" i="2"/>
  <c r="A19" i="2"/>
  <c r="J18" i="2"/>
  <c r="F18" i="2"/>
  <c r="B18" i="2"/>
  <c r="K17" i="2"/>
  <c r="G17" i="2"/>
  <c r="C17" i="2"/>
  <c r="L16" i="2"/>
  <c r="H16" i="2"/>
  <c r="D16" i="2"/>
  <c r="M15" i="2"/>
  <c r="I15" i="2"/>
  <c r="E15" i="2"/>
  <c r="A15" i="2"/>
  <c r="J14" i="2"/>
  <c r="F14" i="2"/>
  <c r="B14" i="2"/>
  <c r="K13" i="2"/>
  <c r="G13" i="2"/>
  <c r="C13" i="2"/>
  <c r="L12" i="2"/>
  <c r="H12" i="2"/>
  <c r="D12" i="2"/>
  <c r="M11" i="2"/>
  <c r="I11" i="2"/>
  <c r="E11" i="2"/>
  <c r="A11" i="2"/>
  <c r="J10" i="2"/>
  <c r="F10" i="2"/>
  <c r="B10" i="2"/>
  <c r="K9" i="2"/>
  <c r="G9" i="2"/>
  <c r="C9" i="2"/>
  <c r="L8" i="2"/>
  <c r="H8" i="2"/>
  <c r="D8" i="2"/>
  <c r="M7" i="2"/>
  <c r="I7" i="2"/>
  <c r="E7" i="2"/>
  <c r="A7" i="2"/>
  <c r="J6" i="2"/>
  <c r="F6" i="2"/>
  <c r="B6" i="2"/>
  <c r="K5" i="2"/>
  <c r="G5" i="2"/>
  <c r="C5" i="2"/>
  <c r="L4" i="2"/>
  <c r="H4" i="2"/>
  <c r="D4" i="2"/>
  <c r="M3" i="2"/>
  <c r="I3" i="2"/>
  <c r="E3" i="2"/>
  <c r="A3" i="2"/>
  <c r="J2" i="2"/>
  <c r="F2" i="2"/>
  <c r="B2" i="2"/>
  <c r="K1" i="2"/>
  <c r="G1" i="2"/>
  <c r="C1" i="2"/>
  <c r="L202" i="1"/>
  <c r="H202" i="1"/>
  <c r="D202" i="1"/>
  <c r="M201" i="1"/>
  <c r="I201" i="1"/>
  <c r="E201" i="1"/>
  <c r="A201" i="1"/>
  <c r="J200" i="1"/>
  <c r="F200" i="1"/>
  <c r="B200" i="1"/>
  <c r="K199" i="1"/>
  <c r="G199" i="1"/>
  <c r="C199" i="1"/>
  <c r="L198" i="1"/>
  <c r="H198" i="1"/>
  <c r="D198" i="1"/>
  <c r="M197" i="1"/>
  <c r="I197" i="1"/>
  <c r="E197" i="1"/>
  <c r="A197" i="1"/>
  <c r="J196" i="1"/>
  <c r="F196" i="1"/>
  <c r="B196" i="1"/>
  <c r="K195" i="1"/>
  <c r="G195" i="1"/>
  <c r="C195" i="1"/>
  <c r="L194" i="1"/>
  <c r="H194" i="1"/>
  <c r="D194" i="1"/>
  <c r="M193" i="1"/>
  <c r="I193" i="1"/>
  <c r="E193" i="1"/>
  <c r="A193" i="1"/>
  <c r="J192" i="1"/>
  <c r="F192" i="1"/>
  <c r="B192" i="1"/>
  <c r="K191" i="1"/>
  <c r="G191" i="1"/>
  <c r="C191" i="1"/>
  <c r="L190" i="1"/>
  <c r="H190" i="1"/>
  <c r="D190" i="1"/>
  <c r="M189" i="1"/>
  <c r="I189" i="1"/>
  <c r="E189" i="1"/>
  <c r="A189" i="1"/>
  <c r="J188" i="1"/>
  <c r="F188" i="1"/>
  <c r="B188" i="1"/>
  <c r="K187" i="1"/>
  <c r="G187" i="1"/>
  <c r="C187" i="1"/>
  <c r="L186" i="1"/>
  <c r="H186" i="1"/>
  <c r="D186" i="1"/>
  <c r="M185" i="1"/>
  <c r="I185" i="1"/>
  <c r="E185" i="1"/>
  <c r="A185" i="1"/>
  <c r="J184" i="1"/>
  <c r="F184" i="1"/>
  <c r="B184" i="1"/>
  <c r="K183" i="1"/>
  <c r="G183" i="1"/>
  <c r="C183" i="1"/>
  <c r="L182" i="1"/>
  <c r="H182" i="1"/>
  <c r="D182" i="1"/>
  <c r="M181" i="1"/>
  <c r="I181" i="1"/>
  <c r="E181" i="1"/>
  <c r="A181" i="1"/>
  <c r="J180" i="1"/>
  <c r="F180" i="1"/>
  <c r="B180" i="1"/>
  <c r="K179" i="1"/>
  <c r="G179" i="1"/>
  <c r="C179" i="1"/>
  <c r="L178" i="1"/>
  <c r="H178" i="1"/>
  <c r="D178" i="1"/>
  <c r="M177" i="1"/>
  <c r="I177" i="1"/>
  <c r="E177" i="1"/>
  <c r="A177" i="1"/>
  <c r="J176" i="1"/>
  <c r="F176" i="1"/>
  <c r="B176" i="1"/>
  <c r="K175" i="1"/>
  <c r="G175" i="1"/>
  <c r="C175" i="1"/>
  <c r="L174" i="1"/>
  <c r="H174" i="1"/>
  <c r="D174" i="1"/>
  <c r="M173" i="1"/>
  <c r="I173" i="1"/>
  <c r="E173" i="1"/>
  <c r="A173" i="1"/>
  <c r="J172" i="1"/>
  <c r="F172" i="1"/>
  <c r="B172" i="1"/>
  <c r="K171" i="1"/>
  <c r="G171" i="1"/>
  <c r="C171" i="1"/>
  <c r="L170" i="1"/>
  <c r="H170" i="1"/>
  <c r="D170" i="1"/>
  <c r="M169" i="1"/>
  <c r="I169" i="1"/>
  <c r="E169" i="1"/>
  <c r="A169" i="1"/>
  <c r="J168" i="1"/>
  <c r="F168" i="1"/>
  <c r="B168" i="1"/>
  <c r="K167" i="1"/>
  <c r="G167" i="1"/>
  <c r="C167" i="1"/>
  <c r="L166" i="1"/>
  <c r="H166" i="1"/>
  <c r="D166" i="1"/>
  <c r="M165" i="1"/>
  <c r="I165" i="1"/>
  <c r="E165" i="1"/>
  <c r="A165" i="1"/>
  <c r="J164" i="1"/>
  <c r="F164" i="1"/>
  <c r="B164" i="1"/>
  <c r="K163" i="1"/>
  <c r="G163" i="1"/>
  <c r="C163" i="1"/>
  <c r="L162" i="1"/>
  <c r="H162" i="1"/>
  <c r="D162" i="1"/>
  <c r="M161" i="1"/>
  <c r="I161" i="1"/>
  <c r="E161" i="1"/>
  <c r="A161" i="1"/>
  <c r="J160" i="1"/>
  <c r="F160" i="1"/>
  <c r="B160" i="1"/>
  <c r="K159" i="1"/>
  <c r="G159" i="1"/>
  <c r="C159" i="1"/>
  <c r="L158" i="1"/>
  <c r="H158" i="1"/>
  <c r="D158" i="1"/>
  <c r="M157" i="1"/>
  <c r="I157" i="1"/>
  <c r="E157" i="1"/>
  <c r="A157" i="1"/>
  <c r="J156" i="1"/>
  <c r="F156" i="1"/>
  <c r="B156" i="1"/>
  <c r="K155" i="1"/>
  <c r="G155" i="1"/>
  <c r="C155" i="1"/>
  <c r="L154" i="1"/>
  <c r="H154" i="1"/>
  <c r="D154" i="1"/>
  <c r="M153" i="1"/>
  <c r="I153" i="1"/>
  <c r="E153" i="1"/>
  <c r="A153" i="1"/>
  <c r="J152" i="1"/>
  <c r="F152" i="1"/>
  <c r="B152" i="1"/>
  <c r="K151" i="1"/>
  <c r="G151" i="1"/>
  <c r="C151" i="1"/>
  <c r="L150" i="1"/>
  <c r="H150" i="1"/>
  <c r="D150" i="1"/>
  <c r="M149" i="1"/>
  <c r="I149" i="1"/>
  <c r="E149" i="1"/>
  <c r="A149" i="1"/>
  <c r="J148" i="1"/>
  <c r="F148" i="1"/>
  <c r="B148" i="1"/>
  <c r="K147" i="1"/>
  <c r="G147" i="1"/>
  <c r="C147" i="1"/>
  <c r="L146" i="1"/>
  <c r="H146" i="1"/>
  <c r="D146" i="1"/>
  <c r="M145" i="1"/>
  <c r="I145" i="1"/>
  <c r="E145" i="1"/>
  <c r="A145" i="1"/>
  <c r="J144" i="1"/>
  <c r="F144" i="1"/>
  <c r="B144" i="1"/>
  <c r="K143" i="1"/>
  <c r="G143" i="1"/>
  <c r="C143" i="1"/>
  <c r="L142" i="1"/>
  <c r="H142" i="1"/>
  <c r="D142" i="1"/>
  <c r="M141" i="1"/>
  <c r="I141" i="1"/>
  <c r="E141" i="1"/>
  <c r="A141" i="1"/>
  <c r="J140" i="1"/>
  <c r="F140" i="1"/>
  <c r="B140" i="1"/>
  <c r="K139" i="1"/>
  <c r="G139" i="1"/>
  <c r="C139" i="1"/>
  <c r="L138" i="1"/>
  <c r="H138" i="1"/>
  <c r="D138" i="1"/>
  <c r="M137" i="1"/>
  <c r="I137" i="1"/>
  <c r="E137" i="1"/>
  <c r="A137" i="1"/>
  <c r="J136" i="1"/>
  <c r="F136" i="1"/>
  <c r="B136" i="1"/>
  <c r="K135" i="1"/>
  <c r="G135" i="1"/>
  <c r="C135" i="1"/>
  <c r="L134" i="1"/>
  <c r="H134" i="1"/>
  <c r="D134" i="1"/>
  <c r="M133" i="1"/>
  <c r="I133" i="1"/>
  <c r="E133" i="1"/>
  <c r="A133" i="1"/>
  <c r="J132" i="1"/>
  <c r="F132" i="1"/>
  <c r="B132" i="1"/>
  <c r="K131" i="1"/>
  <c r="G131" i="1"/>
  <c r="C131" i="1"/>
  <c r="L130" i="1"/>
  <c r="H130" i="1"/>
  <c r="D130" i="1"/>
  <c r="M129" i="1"/>
  <c r="I129" i="1"/>
  <c r="E129" i="1"/>
  <c r="A129" i="1"/>
  <c r="J128" i="1"/>
  <c r="F128" i="1"/>
  <c r="B128" i="1"/>
  <c r="K127" i="1"/>
  <c r="G127" i="1"/>
  <c r="C127" i="1"/>
  <c r="L126" i="1"/>
  <c r="H126" i="1"/>
  <c r="D126" i="1"/>
  <c r="M125" i="1"/>
  <c r="I125" i="1"/>
  <c r="E125" i="1"/>
  <c r="A125" i="1"/>
  <c r="J124" i="1"/>
  <c r="F124" i="1"/>
  <c r="B124" i="1"/>
  <c r="K123" i="1"/>
  <c r="G123" i="1"/>
  <c r="C123" i="1"/>
  <c r="L122" i="1"/>
  <c r="H122" i="1"/>
  <c r="D122" i="1"/>
  <c r="M121" i="1"/>
  <c r="I121" i="1"/>
  <c r="E121" i="1"/>
  <c r="A121" i="1"/>
  <c r="J120" i="1"/>
  <c r="F120" i="1"/>
  <c r="B120" i="1"/>
  <c r="K119" i="1"/>
  <c r="G119" i="1"/>
  <c r="C119" i="1"/>
  <c r="L118" i="1"/>
  <c r="H118" i="1"/>
  <c r="D118" i="1"/>
  <c r="M117" i="1"/>
  <c r="I117" i="1"/>
  <c r="E117" i="1"/>
  <c r="A117" i="1"/>
  <c r="J116" i="1"/>
  <c r="F116" i="1"/>
  <c r="B116" i="1"/>
  <c r="K115" i="1"/>
  <c r="G115" i="1"/>
  <c r="C115" i="1"/>
  <c r="L114" i="1"/>
  <c r="H114" i="1"/>
  <c r="D114" i="1"/>
  <c r="M113" i="1"/>
  <c r="I113" i="1"/>
  <c r="E113" i="1"/>
  <c r="A113" i="1"/>
  <c r="J112" i="1"/>
  <c r="F112" i="1"/>
  <c r="B112" i="1"/>
  <c r="K111" i="1"/>
  <c r="G111" i="1"/>
  <c r="C111" i="1"/>
  <c r="L110" i="1"/>
  <c r="H110" i="1"/>
  <c r="D110" i="1"/>
  <c r="M109" i="1"/>
  <c r="I109" i="1"/>
  <c r="E109" i="1"/>
  <c r="A109" i="1"/>
  <c r="J108" i="1"/>
  <c r="F108" i="1"/>
  <c r="B108" i="1"/>
  <c r="K107" i="1"/>
  <c r="G107" i="1"/>
  <c r="C107" i="1"/>
  <c r="L106" i="1"/>
  <c r="H106" i="1"/>
  <c r="D106" i="1"/>
  <c r="M105" i="1"/>
  <c r="I105" i="1"/>
  <c r="E105" i="1"/>
  <c r="A105" i="1"/>
  <c r="J104" i="1"/>
  <c r="F104" i="1"/>
  <c r="B104" i="1"/>
  <c r="K103" i="1"/>
  <c r="G103" i="1"/>
  <c r="C103" i="1"/>
  <c r="L102" i="1"/>
  <c r="H102" i="1"/>
  <c r="D102" i="1"/>
  <c r="M101" i="1"/>
  <c r="I101" i="1"/>
  <c r="E101" i="1"/>
  <c r="A101" i="1"/>
  <c r="J100" i="1"/>
  <c r="F100" i="1"/>
  <c r="B100" i="1"/>
  <c r="K99" i="1"/>
  <c r="G99" i="1"/>
  <c r="C99" i="1"/>
  <c r="L98" i="1"/>
  <c r="H98" i="1"/>
  <c r="D98" i="1"/>
  <c r="M97" i="1"/>
  <c r="I97" i="1"/>
  <c r="E97" i="1"/>
  <c r="A97" i="1"/>
  <c r="J96" i="1"/>
  <c r="F96" i="1"/>
  <c r="B96" i="1"/>
  <c r="K95" i="1"/>
  <c r="G95" i="1"/>
  <c r="C95" i="1"/>
  <c r="L94" i="1"/>
  <c r="H94" i="1"/>
  <c r="D94" i="1"/>
  <c r="M93" i="1"/>
  <c r="I93" i="1"/>
  <c r="E93" i="1"/>
  <c r="A93" i="1"/>
  <c r="J92" i="1"/>
  <c r="F92" i="1"/>
  <c r="B92" i="1"/>
  <c r="K91" i="1"/>
  <c r="G91" i="1"/>
  <c r="C91" i="1"/>
  <c r="L90" i="1"/>
  <c r="H90" i="1"/>
  <c r="D90" i="1"/>
  <c r="M89" i="1"/>
  <c r="I89" i="1"/>
  <c r="E89" i="1"/>
  <c r="A89" i="1"/>
  <c r="J88" i="1"/>
  <c r="F88" i="1"/>
  <c r="B88" i="1"/>
  <c r="K87" i="1"/>
  <c r="G87" i="1"/>
  <c r="C87" i="1"/>
  <c r="L86" i="1"/>
  <c r="H86" i="1"/>
  <c r="D86" i="1"/>
  <c r="M85" i="1"/>
  <c r="I85" i="1"/>
  <c r="E85" i="1"/>
  <c r="A85" i="1"/>
  <c r="J84" i="1"/>
  <c r="F84" i="1"/>
  <c r="B84" i="1"/>
  <c r="K83" i="1"/>
  <c r="G83" i="1"/>
  <c r="C83" i="1"/>
  <c r="L82" i="1"/>
  <c r="H82" i="1"/>
  <c r="D82" i="1"/>
  <c r="M81" i="1"/>
  <c r="I81" i="1"/>
  <c r="E81" i="1"/>
  <c r="A81" i="1"/>
  <c r="J80" i="1"/>
  <c r="F80" i="1"/>
  <c r="B80" i="1"/>
  <c r="K79" i="1"/>
  <c r="G79" i="1"/>
  <c r="C79" i="1"/>
  <c r="L78" i="1"/>
  <c r="H78" i="1"/>
  <c r="D78" i="1"/>
  <c r="M77" i="1"/>
  <c r="I77" i="1"/>
  <c r="E77" i="1"/>
  <c r="A77" i="1"/>
  <c r="J76" i="1"/>
  <c r="F76" i="1"/>
  <c r="B76" i="1"/>
  <c r="K75" i="1"/>
  <c r="G75" i="1"/>
  <c r="C75" i="1"/>
  <c r="L74" i="1"/>
  <c r="H74" i="1"/>
  <c r="D74" i="1"/>
  <c r="M73" i="1"/>
  <c r="I73" i="1"/>
  <c r="E73" i="1"/>
  <c r="A73" i="1"/>
  <c r="J72" i="1"/>
  <c r="F72" i="1"/>
  <c r="B72" i="1"/>
  <c r="K71" i="1"/>
  <c r="G71" i="1"/>
  <c r="C71" i="1"/>
  <c r="L70" i="1"/>
  <c r="H70" i="1"/>
  <c r="D70" i="1"/>
  <c r="M69" i="1"/>
  <c r="I69" i="1"/>
  <c r="E69" i="1"/>
  <c r="A69" i="1"/>
  <c r="J68" i="1"/>
  <c r="F68" i="1"/>
  <c r="B68" i="1"/>
  <c r="K67" i="1"/>
  <c r="G67" i="1"/>
  <c r="C67" i="1"/>
  <c r="L66" i="1"/>
  <c r="H66" i="1"/>
  <c r="D66" i="1"/>
  <c r="M65" i="1"/>
  <c r="I65" i="1"/>
  <c r="E65" i="1"/>
  <c r="A65" i="1"/>
  <c r="J64" i="1"/>
  <c r="F64" i="1"/>
  <c r="B64" i="1"/>
  <c r="K63" i="1"/>
  <c r="G63" i="1"/>
  <c r="C63" i="1"/>
  <c r="L62" i="1"/>
  <c r="H62" i="1"/>
  <c r="D62" i="1"/>
  <c r="M61" i="1"/>
  <c r="I61" i="1"/>
  <c r="E61" i="1"/>
  <c r="A61" i="1"/>
  <c r="J60" i="1"/>
  <c r="F60" i="1"/>
  <c r="B60" i="1"/>
  <c r="K59" i="1"/>
  <c r="G59" i="1"/>
  <c r="C59" i="1"/>
  <c r="L58" i="1"/>
  <c r="H352" i="2"/>
  <c r="L316" i="2"/>
  <c r="I290" i="2"/>
  <c r="H272" i="2"/>
  <c r="J262" i="2"/>
  <c r="F253" i="2"/>
  <c r="K246" i="2"/>
  <c r="D240" i="2"/>
  <c r="J233" i="2"/>
  <c r="B227" i="2"/>
  <c r="H220" i="2"/>
  <c r="A214" i="2"/>
  <c r="F207" i="2"/>
  <c r="L200" i="2"/>
  <c r="E194" i="2"/>
  <c r="J187" i="2"/>
  <c r="I184" i="2"/>
  <c r="C182" i="2"/>
  <c r="J179" i="2"/>
  <c r="D177" i="2"/>
  <c r="K174" i="2"/>
  <c r="E172" i="2"/>
  <c r="L169" i="2"/>
  <c r="F167" i="2"/>
  <c r="K165" i="2"/>
  <c r="C164" i="2"/>
  <c r="G162" i="2"/>
  <c r="L160" i="2"/>
  <c r="D159" i="2"/>
  <c r="H157" i="2"/>
  <c r="M155" i="2"/>
  <c r="E154" i="2"/>
  <c r="I152" i="2"/>
  <c r="A151" i="2"/>
  <c r="F149" i="2"/>
  <c r="J147" i="2"/>
  <c r="B146" i="2"/>
  <c r="G144" i="2"/>
  <c r="K142" i="2"/>
  <c r="C141" i="2"/>
  <c r="L139" i="2"/>
  <c r="I138" i="2"/>
  <c r="F137" i="2"/>
  <c r="C136" i="2"/>
  <c r="M134" i="2"/>
  <c r="J133" i="2"/>
  <c r="G132" i="2"/>
  <c r="D131" i="2"/>
  <c r="A130" i="2"/>
  <c r="K128" i="2"/>
  <c r="H127" i="2"/>
  <c r="E126" i="2"/>
  <c r="B125" i="2"/>
  <c r="L123" i="2"/>
  <c r="I122" i="2"/>
  <c r="F121" i="2"/>
  <c r="C120" i="2"/>
  <c r="M118" i="2"/>
  <c r="J117" i="2"/>
  <c r="G116" i="2"/>
  <c r="D115" i="2"/>
  <c r="A114" i="2"/>
  <c r="K112" i="2"/>
  <c r="H111" i="2"/>
  <c r="E110" i="2"/>
  <c r="B109" i="2"/>
  <c r="L107" i="2"/>
  <c r="I106" i="2"/>
  <c r="F105" i="2"/>
  <c r="C104" i="2"/>
  <c r="M102" i="2"/>
  <c r="J101" i="2"/>
  <c r="G100" i="2"/>
  <c r="D99" i="2"/>
  <c r="A98" i="2"/>
  <c r="K96" i="2"/>
  <c r="H95" i="2"/>
  <c r="E94" i="2"/>
  <c r="B93" i="2"/>
  <c r="L91" i="2"/>
  <c r="I90" i="2"/>
  <c r="F89" i="2"/>
  <c r="C88" i="2"/>
  <c r="M86" i="2"/>
  <c r="B86" i="2"/>
  <c r="G85" i="2"/>
  <c r="L84" i="2"/>
  <c r="D84" i="2"/>
  <c r="I83" i="2"/>
  <c r="A83" i="2"/>
  <c r="F82" i="2"/>
  <c r="K81" i="2"/>
  <c r="C81" i="2"/>
  <c r="H80" i="2"/>
  <c r="M79" i="2"/>
  <c r="E79" i="2"/>
  <c r="J78" i="2"/>
  <c r="B78" i="2"/>
  <c r="G77" i="2"/>
  <c r="L76" i="2"/>
  <c r="D76" i="2"/>
  <c r="I75" i="2"/>
  <c r="A75" i="2"/>
  <c r="F74" i="2"/>
  <c r="K73" i="2"/>
  <c r="C73" i="2"/>
  <c r="H72" i="2"/>
  <c r="M71" i="2"/>
  <c r="E71" i="2"/>
  <c r="J70" i="2"/>
  <c r="B70" i="2"/>
  <c r="G69" i="2"/>
  <c r="L68" i="2"/>
  <c r="D68" i="2"/>
  <c r="I67" i="2"/>
  <c r="D67" i="2"/>
  <c r="L66" i="2"/>
  <c r="F66" i="2"/>
  <c r="A66" i="2"/>
  <c r="I65" i="2"/>
  <c r="C65" i="2"/>
  <c r="K64" i="2"/>
  <c r="F64" i="2"/>
  <c r="M63" i="2"/>
  <c r="H63" i="2"/>
  <c r="C63" i="2"/>
  <c r="J62" i="2"/>
  <c r="E62" i="2"/>
  <c r="M61" i="2"/>
  <c r="G61" i="2"/>
  <c r="B61" i="2"/>
  <c r="J60" i="2"/>
  <c r="D60" i="2"/>
  <c r="L59" i="2"/>
  <c r="G59" i="2"/>
  <c r="A59" i="2"/>
  <c r="I58" i="2"/>
  <c r="D58" i="2"/>
  <c r="K57" i="2"/>
  <c r="F57" i="2"/>
  <c r="A57" i="2"/>
  <c r="H56" i="2"/>
  <c r="C56" i="2"/>
  <c r="K55" i="2"/>
  <c r="E55" i="2"/>
  <c r="M54" i="2"/>
  <c r="H54" i="2"/>
  <c r="B54" i="2"/>
  <c r="J53" i="2"/>
  <c r="E53" i="2"/>
  <c r="L52" i="2"/>
  <c r="G52" i="2"/>
  <c r="B52" i="2"/>
  <c r="I51" i="2"/>
  <c r="D51" i="2"/>
  <c r="L50" i="2"/>
  <c r="F50" i="2"/>
  <c r="A50" i="2"/>
  <c r="I49" i="2"/>
  <c r="C49" i="2"/>
  <c r="K48" i="2"/>
  <c r="F48" i="2"/>
  <c r="M47" i="2"/>
  <c r="H47" i="2"/>
  <c r="C47" i="2"/>
  <c r="J46" i="2"/>
  <c r="E46" i="2"/>
  <c r="M45" i="2"/>
  <c r="G45" i="2"/>
  <c r="B45" i="2"/>
  <c r="J44" i="2"/>
  <c r="D44" i="2"/>
  <c r="L43" i="2"/>
  <c r="G43" i="2"/>
  <c r="A43" i="2"/>
  <c r="I42" i="2"/>
  <c r="D42" i="2"/>
  <c r="K41" i="2"/>
  <c r="F41" i="2"/>
  <c r="A41" i="2"/>
  <c r="H40" i="2"/>
  <c r="C40" i="2"/>
  <c r="K39" i="2"/>
  <c r="E39" i="2"/>
  <c r="M38" i="2"/>
  <c r="H38" i="2"/>
  <c r="B38" i="2"/>
  <c r="J37" i="2"/>
  <c r="E37" i="2"/>
  <c r="L36" i="2"/>
  <c r="G36" i="2"/>
  <c r="B36" i="2"/>
  <c r="I35" i="2"/>
  <c r="D35" i="2"/>
  <c r="L34" i="2"/>
  <c r="F34" i="2"/>
  <c r="A34" i="2"/>
  <c r="I33" i="2"/>
  <c r="C33" i="2"/>
  <c r="K32" i="2"/>
  <c r="G32" i="2"/>
  <c r="C32" i="2"/>
  <c r="L31" i="2"/>
  <c r="H31" i="2"/>
  <c r="D31" i="2"/>
  <c r="M30" i="2"/>
  <c r="I30" i="2"/>
  <c r="E30" i="2"/>
  <c r="A30" i="2"/>
  <c r="J29" i="2"/>
  <c r="F29" i="2"/>
  <c r="B29" i="2"/>
  <c r="K28" i="2"/>
  <c r="G28" i="2"/>
  <c r="C28" i="2"/>
  <c r="L27" i="2"/>
  <c r="H27" i="2"/>
  <c r="D27" i="2"/>
  <c r="M26" i="2"/>
  <c r="I26" i="2"/>
  <c r="E26" i="2"/>
  <c r="A26" i="2"/>
  <c r="J25" i="2"/>
  <c r="F25" i="2"/>
  <c r="B25" i="2"/>
  <c r="K24" i="2"/>
  <c r="G24" i="2"/>
  <c r="C24" i="2"/>
  <c r="L23" i="2"/>
  <c r="H23" i="2"/>
  <c r="D23" i="2"/>
  <c r="M22" i="2"/>
  <c r="I22" i="2"/>
  <c r="E22" i="2"/>
  <c r="A22" i="2"/>
  <c r="J21" i="2"/>
  <c r="F21" i="2"/>
  <c r="B21" i="2"/>
  <c r="K20" i="2"/>
  <c r="G20" i="2"/>
  <c r="C20" i="2"/>
  <c r="L19" i="2"/>
  <c r="H19" i="2"/>
  <c r="D19" i="2"/>
  <c r="M18" i="2"/>
  <c r="I18" i="2"/>
  <c r="E18" i="2"/>
  <c r="A18" i="2"/>
  <c r="J17" i="2"/>
  <c r="F17" i="2"/>
  <c r="B17" i="2"/>
  <c r="K16" i="2"/>
  <c r="G16" i="2"/>
  <c r="C16" i="2"/>
  <c r="L15" i="2"/>
  <c r="H15" i="2"/>
  <c r="D15" i="2"/>
  <c r="M14" i="2"/>
  <c r="I14" i="2"/>
  <c r="E14" i="2"/>
  <c r="A14" i="2"/>
  <c r="J13" i="2"/>
  <c r="F13" i="2"/>
  <c r="B13" i="2"/>
  <c r="K12" i="2"/>
  <c r="G12" i="2"/>
  <c r="C12" i="2"/>
  <c r="L11" i="2"/>
  <c r="H11" i="2"/>
  <c r="D11" i="2"/>
  <c r="M10" i="2"/>
  <c r="I10" i="2"/>
  <c r="E10" i="2"/>
  <c r="A10" i="2"/>
  <c r="J9" i="2"/>
  <c r="F9" i="2"/>
  <c r="B9" i="2"/>
  <c r="K8" i="2"/>
  <c r="G8" i="2"/>
  <c r="C8" i="2"/>
  <c r="L7" i="2"/>
  <c r="H7" i="2"/>
  <c r="D7" i="2"/>
  <c r="M6" i="2"/>
  <c r="I6" i="2"/>
  <c r="E6" i="2"/>
  <c r="A6" i="2"/>
  <c r="J5" i="2"/>
  <c r="F5" i="2"/>
  <c r="B5" i="2"/>
  <c r="K4" i="2"/>
  <c r="G4" i="2"/>
  <c r="C4" i="2"/>
  <c r="L3" i="2"/>
  <c r="H3" i="2"/>
  <c r="D3" i="2"/>
  <c r="M2" i="2"/>
  <c r="I2" i="2"/>
  <c r="E2" i="2"/>
  <c r="A2" i="2"/>
  <c r="J1" i="2"/>
  <c r="F1" i="2"/>
  <c r="B1" i="2"/>
  <c r="K202" i="1"/>
  <c r="G202" i="1"/>
  <c r="C202" i="1"/>
  <c r="L201" i="1"/>
  <c r="H201" i="1"/>
  <c r="D201" i="1"/>
  <c r="M200" i="1"/>
  <c r="I200" i="1"/>
  <c r="E200" i="1"/>
  <c r="A200" i="1"/>
  <c r="J199" i="1"/>
  <c r="F199" i="1"/>
  <c r="B199" i="1"/>
  <c r="K198" i="1"/>
  <c r="G198" i="1"/>
  <c r="C198" i="1"/>
  <c r="L197" i="1"/>
  <c r="H197" i="1"/>
  <c r="D197" i="1"/>
  <c r="M196" i="1"/>
  <c r="I196" i="1"/>
  <c r="E196" i="1"/>
  <c r="A196" i="1"/>
  <c r="J195" i="1"/>
  <c r="F195" i="1"/>
  <c r="B195" i="1"/>
  <c r="K194" i="1"/>
  <c r="G194" i="1"/>
  <c r="C194" i="1"/>
  <c r="L193" i="1"/>
  <c r="H193" i="1"/>
  <c r="D193" i="1"/>
  <c r="M192" i="1"/>
  <c r="I192" i="1"/>
  <c r="E192" i="1"/>
  <c r="A192" i="1"/>
  <c r="J191" i="1"/>
  <c r="F191" i="1"/>
  <c r="B191" i="1"/>
  <c r="K190" i="1"/>
  <c r="G190" i="1"/>
  <c r="C190" i="1"/>
  <c r="L189" i="1"/>
  <c r="H189" i="1"/>
  <c r="D189" i="1"/>
  <c r="M188" i="1"/>
  <c r="I188" i="1"/>
  <c r="E188" i="1"/>
  <c r="A188" i="1"/>
  <c r="J187" i="1"/>
  <c r="F187" i="1"/>
  <c r="B187" i="1"/>
  <c r="K186" i="1"/>
  <c r="G186" i="1"/>
  <c r="C186" i="1"/>
  <c r="L185" i="1"/>
  <c r="H185" i="1"/>
  <c r="D185" i="1"/>
  <c r="M184" i="1"/>
  <c r="I184" i="1"/>
  <c r="E184" i="1"/>
  <c r="A184" i="1"/>
  <c r="J183" i="1"/>
  <c r="F183" i="1"/>
  <c r="B183" i="1"/>
  <c r="K182" i="1"/>
  <c r="G182" i="1"/>
  <c r="C182" i="1"/>
  <c r="L181" i="1"/>
  <c r="H181" i="1"/>
  <c r="D181" i="1"/>
  <c r="M180" i="1"/>
  <c r="I180" i="1"/>
  <c r="E180" i="1"/>
  <c r="A180" i="1"/>
  <c r="J179" i="1"/>
  <c r="F179" i="1"/>
  <c r="B179" i="1"/>
  <c r="K178" i="1"/>
  <c r="G178" i="1"/>
  <c r="C178" i="1"/>
  <c r="L177" i="1"/>
  <c r="H177" i="1"/>
  <c r="D177" i="1"/>
  <c r="M176" i="1"/>
  <c r="I176" i="1"/>
  <c r="E176" i="1"/>
  <c r="A176" i="1"/>
  <c r="J175" i="1"/>
  <c r="F175" i="1"/>
  <c r="B175" i="1"/>
  <c r="K174" i="1"/>
  <c r="G174" i="1"/>
  <c r="C174" i="1"/>
  <c r="L173" i="1"/>
  <c r="H173" i="1"/>
  <c r="D173" i="1"/>
  <c r="M172" i="1"/>
  <c r="I172" i="1"/>
  <c r="E172" i="1"/>
  <c r="A172" i="1"/>
  <c r="J171" i="1"/>
  <c r="F171" i="1"/>
  <c r="B171" i="1"/>
  <c r="K170" i="1"/>
  <c r="G170" i="1"/>
  <c r="C170" i="1"/>
  <c r="L169" i="1"/>
  <c r="H169" i="1"/>
  <c r="D169" i="1"/>
  <c r="M168" i="1"/>
  <c r="I168" i="1"/>
  <c r="E168" i="1"/>
  <c r="A168" i="1"/>
  <c r="J167" i="1"/>
  <c r="F167" i="1"/>
  <c r="B167" i="1"/>
  <c r="K166" i="1"/>
  <c r="G166" i="1"/>
  <c r="C166" i="1"/>
  <c r="L165" i="1"/>
  <c r="H165" i="1"/>
  <c r="D165" i="1"/>
  <c r="M164" i="1"/>
  <c r="I164" i="1"/>
  <c r="E164" i="1"/>
  <c r="A164" i="1"/>
  <c r="J163" i="1"/>
  <c r="F163" i="1"/>
  <c r="B163" i="1"/>
  <c r="K162" i="1"/>
  <c r="G162" i="1"/>
  <c r="C162" i="1"/>
  <c r="L161" i="1"/>
  <c r="H161" i="1"/>
  <c r="D161" i="1"/>
  <c r="M160" i="1"/>
  <c r="I160" i="1"/>
  <c r="E160" i="1"/>
  <c r="A160" i="1"/>
  <c r="J159" i="1"/>
  <c r="F159" i="1"/>
  <c r="B159" i="1"/>
  <c r="K158" i="1"/>
  <c r="G158" i="1"/>
  <c r="C158" i="1"/>
  <c r="L157" i="1"/>
  <c r="H157" i="1"/>
  <c r="D157" i="1"/>
  <c r="M156" i="1"/>
  <c r="I156" i="1"/>
  <c r="E156" i="1"/>
  <c r="A156" i="1"/>
  <c r="J155" i="1"/>
  <c r="F155" i="1"/>
  <c r="B155" i="1"/>
  <c r="K154" i="1"/>
  <c r="G154" i="1"/>
  <c r="C154" i="1"/>
  <c r="L153" i="1"/>
  <c r="H153" i="1"/>
  <c r="D153" i="1"/>
  <c r="M152" i="1"/>
  <c r="I152" i="1"/>
  <c r="E152" i="1"/>
  <c r="A152" i="1"/>
  <c r="J151" i="1"/>
  <c r="F151" i="1"/>
  <c r="B151" i="1"/>
  <c r="K150" i="1"/>
  <c r="G150" i="1"/>
  <c r="C150" i="1"/>
  <c r="L149" i="1"/>
  <c r="H149" i="1"/>
  <c r="D149" i="1"/>
  <c r="M148" i="1"/>
  <c r="I148" i="1"/>
  <c r="E148" i="1"/>
  <c r="A148" i="1"/>
  <c r="J147" i="1"/>
  <c r="F147" i="1"/>
  <c r="B147" i="1"/>
  <c r="K146" i="1"/>
  <c r="G146" i="1"/>
  <c r="C146" i="1"/>
  <c r="L145" i="1"/>
  <c r="H145" i="1"/>
  <c r="D145" i="1"/>
  <c r="M144" i="1"/>
  <c r="I144" i="1"/>
  <c r="E144" i="1"/>
  <c r="A144" i="1"/>
  <c r="J143" i="1"/>
  <c r="F143" i="1"/>
  <c r="B143" i="1"/>
  <c r="K142" i="1"/>
  <c r="G142" i="1"/>
  <c r="C142" i="1"/>
  <c r="L141" i="1"/>
  <c r="H141" i="1"/>
  <c r="D141" i="1"/>
  <c r="M140" i="1"/>
  <c r="I140" i="1"/>
  <c r="E140" i="1"/>
  <c r="A140" i="1"/>
  <c r="J139" i="1"/>
  <c r="F139" i="1"/>
  <c r="B139" i="1"/>
  <c r="J342" i="2"/>
  <c r="D260" i="2"/>
  <c r="A232" i="2"/>
  <c r="K205" i="2"/>
  <c r="A184" i="2"/>
  <c r="C174" i="2"/>
  <c r="F165" i="2"/>
  <c r="K158" i="2"/>
  <c r="D152" i="2"/>
  <c r="J145" i="2"/>
  <c r="H139" i="2"/>
  <c r="I134" i="2"/>
  <c r="J129" i="2"/>
  <c r="K124" i="2"/>
  <c r="L119" i="2"/>
  <c r="M114" i="2"/>
  <c r="A110" i="2"/>
  <c r="B105" i="2"/>
  <c r="C100" i="2"/>
  <c r="D95" i="2"/>
  <c r="E90" i="2"/>
  <c r="A86" i="2"/>
  <c r="H83" i="2"/>
  <c r="B81" i="2"/>
  <c r="I78" i="2"/>
  <c r="C76" i="2"/>
  <c r="J73" i="2"/>
  <c r="D71" i="2"/>
  <c r="K68" i="2"/>
  <c r="J66" i="2"/>
  <c r="B65" i="2"/>
  <c r="G63" i="2"/>
  <c r="K61" i="2"/>
  <c r="C60" i="2"/>
  <c r="H58" i="2"/>
  <c r="L56" i="2"/>
  <c r="D55" i="2"/>
  <c r="I53" i="2"/>
  <c r="M51" i="2"/>
  <c r="E50" i="2"/>
  <c r="J48" i="2"/>
  <c r="A47" i="2"/>
  <c r="F45" i="2"/>
  <c r="K43" i="2"/>
  <c r="B42" i="2"/>
  <c r="G40" i="2"/>
  <c r="L38" i="2"/>
  <c r="C37" i="2"/>
  <c r="H35" i="2"/>
  <c r="M33" i="2"/>
  <c r="F32" i="2"/>
  <c r="C31" i="2"/>
  <c r="M29" i="2"/>
  <c r="J28" i="2"/>
  <c r="G27" i="2"/>
  <c r="D26" i="2"/>
  <c r="A25" i="2"/>
  <c r="K23" i="2"/>
  <c r="H22" i="2"/>
  <c r="E21" i="2"/>
  <c r="B20" i="2"/>
  <c r="L18" i="2"/>
  <c r="I17" i="2"/>
  <c r="F16" i="2"/>
  <c r="C15" i="2"/>
  <c r="M13" i="2"/>
  <c r="J12" i="2"/>
  <c r="G11" i="2"/>
  <c r="D10" i="2"/>
  <c r="A9" i="2"/>
  <c r="K7" i="2"/>
  <c r="H6" i="2"/>
  <c r="E5" i="2"/>
  <c r="B4" i="2"/>
  <c r="L2" i="2"/>
  <c r="I1" i="2"/>
  <c r="F202" i="1"/>
  <c r="C201" i="1"/>
  <c r="M199" i="1"/>
  <c r="J198" i="1"/>
  <c r="G197" i="1"/>
  <c r="D196" i="1"/>
  <c r="A195" i="1"/>
  <c r="K193" i="1"/>
  <c r="H192" i="1"/>
  <c r="E191" i="1"/>
  <c r="B190" i="1"/>
  <c r="L188" i="1"/>
  <c r="I187" i="1"/>
  <c r="F186" i="1"/>
  <c r="C185" i="1"/>
  <c r="M183" i="1"/>
  <c r="J182" i="1"/>
  <c r="G181" i="1"/>
  <c r="D180" i="1"/>
  <c r="A179" i="1"/>
  <c r="K177" i="1"/>
  <c r="H176" i="1"/>
  <c r="E175" i="1"/>
  <c r="B174" i="1"/>
  <c r="L172" i="1"/>
  <c r="I171" i="1"/>
  <c r="F170" i="1"/>
  <c r="C169" i="1"/>
  <c r="M167" i="1"/>
  <c r="J166" i="1"/>
  <c r="G165" i="1"/>
  <c r="D164" i="1"/>
  <c r="A163" i="1"/>
  <c r="K161" i="1"/>
  <c r="H160" i="1"/>
  <c r="E159" i="1"/>
  <c r="B158" i="1"/>
  <c r="L156" i="1"/>
  <c r="I155" i="1"/>
  <c r="F154" i="1"/>
  <c r="C153" i="1"/>
  <c r="M151" i="1"/>
  <c r="J150" i="1"/>
  <c r="G149" i="1"/>
  <c r="D148" i="1"/>
  <c r="A147" i="1"/>
  <c r="K145" i="1"/>
  <c r="H144" i="1"/>
  <c r="E143" i="1"/>
  <c r="B142" i="1"/>
  <c r="L140" i="1"/>
  <c r="I139" i="1"/>
  <c r="J138" i="1"/>
  <c r="B138" i="1"/>
  <c r="G137" i="1"/>
  <c r="L136" i="1"/>
  <c r="D136" i="1"/>
  <c r="I135" i="1"/>
  <c r="A135" i="1"/>
  <c r="F134" i="1"/>
  <c r="K133" i="1"/>
  <c r="C133" i="1"/>
  <c r="H132" i="1"/>
  <c r="M131" i="1"/>
  <c r="E131" i="1"/>
  <c r="J130" i="1"/>
  <c r="B130" i="1"/>
  <c r="G129" i="1"/>
  <c r="L128" i="1"/>
  <c r="D128" i="1"/>
  <c r="I127" i="1"/>
  <c r="A127" i="1"/>
  <c r="F126" i="1"/>
  <c r="K125" i="1"/>
  <c r="C125" i="1"/>
  <c r="H124" i="1"/>
  <c r="M123" i="1"/>
  <c r="E123" i="1"/>
  <c r="J122" i="1"/>
  <c r="B122" i="1"/>
  <c r="G121" i="1"/>
  <c r="L120" i="1"/>
  <c r="D120" i="1"/>
  <c r="I119" i="1"/>
  <c r="A119" i="1"/>
  <c r="F118" i="1"/>
  <c r="K117" i="1"/>
  <c r="C117" i="1"/>
  <c r="H116" i="1"/>
  <c r="M115" i="1"/>
  <c r="E115" i="1"/>
  <c r="J114" i="1"/>
  <c r="B114" i="1"/>
  <c r="G113" i="1"/>
  <c r="L112" i="1"/>
  <c r="D112" i="1"/>
  <c r="I111" i="1"/>
  <c r="A111" i="1"/>
  <c r="F110" i="1"/>
  <c r="K109" i="1"/>
  <c r="C109" i="1"/>
  <c r="I108" i="1"/>
  <c r="D108" i="1"/>
  <c r="L107" i="1"/>
  <c r="F107" i="1"/>
  <c r="A107" i="1"/>
  <c r="I106" i="1"/>
  <c r="C106" i="1"/>
  <c r="K105" i="1"/>
  <c r="F105" i="1"/>
  <c r="M104" i="1"/>
  <c r="H104" i="1"/>
  <c r="C104" i="1"/>
  <c r="J103" i="1"/>
  <c r="E103" i="1"/>
  <c r="M102" i="1"/>
  <c r="G102" i="1"/>
  <c r="B102" i="1"/>
  <c r="J101" i="1"/>
  <c r="D101" i="1"/>
  <c r="L100" i="1"/>
  <c r="G100" i="1"/>
  <c r="A100" i="1"/>
  <c r="I99" i="1"/>
  <c r="D99" i="1"/>
  <c r="K98" i="1"/>
  <c r="F98" i="1"/>
  <c r="A98" i="1"/>
  <c r="H97" i="1"/>
  <c r="C97" i="1"/>
  <c r="K96" i="1"/>
  <c r="E96" i="1"/>
  <c r="M95" i="1"/>
  <c r="H95" i="1"/>
  <c r="B95" i="1"/>
  <c r="J94" i="1"/>
  <c r="E94" i="1"/>
  <c r="L93" i="1"/>
  <c r="G93" i="1"/>
  <c r="B93" i="1"/>
  <c r="I92" i="1"/>
  <c r="D92" i="1"/>
  <c r="L91" i="1"/>
  <c r="F91" i="1"/>
  <c r="A91" i="1"/>
  <c r="I90" i="1"/>
  <c r="C90" i="1"/>
  <c r="K89" i="1"/>
  <c r="F89" i="1"/>
  <c r="M88" i="1"/>
  <c r="H88" i="1"/>
  <c r="C88" i="1"/>
  <c r="J87" i="1"/>
  <c r="E87" i="1"/>
  <c r="M86" i="1"/>
  <c r="G86" i="1"/>
  <c r="B86" i="1"/>
  <c r="J85" i="1"/>
  <c r="D85" i="1"/>
  <c r="L84" i="1"/>
  <c r="G84" i="1"/>
  <c r="A84" i="1"/>
  <c r="I83" i="1"/>
  <c r="D83" i="1"/>
  <c r="K82" i="1"/>
  <c r="F82" i="1"/>
  <c r="A82" i="1"/>
  <c r="H81" i="1"/>
  <c r="C81" i="1"/>
  <c r="K80" i="1"/>
  <c r="E80" i="1"/>
  <c r="M79" i="1"/>
  <c r="H79" i="1"/>
  <c r="B79" i="1"/>
  <c r="J78" i="1"/>
  <c r="E78" i="1"/>
  <c r="L77" i="1"/>
  <c r="G77" i="1"/>
  <c r="B77" i="1"/>
  <c r="I76" i="1"/>
  <c r="D76" i="1"/>
  <c r="L75" i="1"/>
  <c r="F75" i="1"/>
  <c r="A75" i="1"/>
  <c r="I74" i="1"/>
  <c r="C74" i="1"/>
  <c r="K73" i="1"/>
  <c r="F73" i="1"/>
  <c r="M72" i="1"/>
  <c r="H72" i="1"/>
  <c r="C72" i="1"/>
  <c r="J71" i="1"/>
  <c r="E71" i="1"/>
  <c r="M70" i="1"/>
  <c r="G70" i="1"/>
  <c r="B70" i="1"/>
  <c r="J69" i="1"/>
  <c r="D69" i="1"/>
  <c r="L68" i="1"/>
  <c r="G68" i="1"/>
  <c r="A68" i="1"/>
  <c r="I67" i="1"/>
  <c r="D67" i="1"/>
  <c r="K66" i="1"/>
  <c r="F66" i="1"/>
  <c r="A66" i="1"/>
  <c r="H65" i="1"/>
  <c r="C65" i="1"/>
  <c r="K64" i="1"/>
  <c r="E64" i="1"/>
  <c r="M63" i="1"/>
  <c r="H63" i="1"/>
  <c r="B63" i="1"/>
  <c r="J62" i="1"/>
  <c r="E62" i="1"/>
  <c r="L61" i="1"/>
  <c r="G61" i="1"/>
  <c r="B61" i="1"/>
  <c r="I60" i="1"/>
  <c r="D60" i="1"/>
  <c r="L59" i="1"/>
  <c r="F59" i="1"/>
  <c r="A59" i="1"/>
  <c r="I58" i="1"/>
  <c r="E58" i="1"/>
  <c r="A58" i="1"/>
  <c r="J57" i="1"/>
  <c r="F57" i="1"/>
  <c r="B57" i="1"/>
  <c r="K56" i="1"/>
  <c r="G56" i="1"/>
  <c r="C56" i="1"/>
  <c r="L55" i="1"/>
  <c r="H55" i="1"/>
  <c r="D55" i="1"/>
  <c r="M54" i="1"/>
  <c r="I54" i="1"/>
  <c r="E54" i="1"/>
  <c r="A54" i="1"/>
  <c r="J53" i="1"/>
  <c r="F53" i="1"/>
  <c r="B53" i="1"/>
  <c r="K52" i="1"/>
  <c r="G52" i="1"/>
  <c r="C52" i="1"/>
  <c r="L51" i="1"/>
  <c r="H51" i="1"/>
  <c r="D51" i="1"/>
  <c r="M50" i="1"/>
  <c r="I50" i="1"/>
  <c r="E50" i="1"/>
  <c r="A50" i="1"/>
  <c r="J49" i="1"/>
  <c r="F49" i="1"/>
  <c r="B49" i="1"/>
  <c r="K48" i="1"/>
  <c r="G48" i="1"/>
  <c r="C48" i="1"/>
  <c r="L47" i="1"/>
  <c r="H47" i="1"/>
  <c r="D47" i="1"/>
  <c r="M46" i="1"/>
  <c r="I46" i="1"/>
  <c r="E46" i="1"/>
  <c r="A46" i="1"/>
  <c r="J45" i="1"/>
  <c r="F45" i="1"/>
  <c r="B45" i="1"/>
  <c r="K44" i="1"/>
  <c r="G44" i="1"/>
  <c r="C44" i="1"/>
  <c r="L43" i="1"/>
  <c r="H43" i="1"/>
  <c r="D43" i="1"/>
  <c r="M42" i="1"/>
  <c r="I42" i="1"/>
  <c r="E42" i="1"/>
  <c r="A42" i="1"/>
  <c r="J41" i="1"/>
  <c r="F41" i="1"/>
  <c r="B41" i="1"/>
  <c r="K40" i="1"/>
  <c r="G40" i="1"/>
  <c r="C40" i="1"/>
  <c r="L39" i="1"/>
  <c r="H39" i="1"/>
  <c r="D39" i="1"/>
  <c r="M38" i="1"/>
  <c r="I38" i="1"/>
  <c r="E38" i="1"/>
  <c r="A38" i="1"/>
  <c r="J37" i="1"/>
  <c r="F37" i="1"/>
  <c r="B37" i="1"/>
  <c r="K36" i="1"/>
  <c r="G36" i="1"/>
  <c r="C36" i="1"/>
  <c r="L35" i="1"/>
  <c r="H35" i="1"/>
  <c r="D35" i="1"/>
  <c r="M34" i="1"/>
  <c r="I34" i="1"/>
  <c r="E34" i="1"/>
  <c r="A34" i="1"/>
  <c r="J33" i="1"/>
  <c r="F33" i="1"/>
  <c r="B33" i="1"/>
  <c r="K32" i="1"/>
  <c r="G32" i="1"/>
  <c r="C32" i="1"/>
  <c r="L31" i="1"/>
  <c r="H31" i="1"/>
  <c r="D31" i="1"/>
  <c r="M30" i="1"/>
  <c r="I30" i="1"/>
  <c r="E30" i="1"/>
  <c r="A30" i="1"/>
  <c r="J29" i="1"/>
  <c r="F29" i="1"/>
  <c r="B29" i="1"/>
  <c r="K28" i="1"/>
  <c r="G28" i="1"/>
  <c r="C28" i="1"/>
  <c r="L27" i="1"/>
  <c r="H27" i="1"/>
  <c r="D27" i="1"/>
  <c r="M26" i="1"/>
  <c r="I26" i="1"/>
  <c r="E26" i="1"/>
  <c r="A26" i="1"/>
  <c r="J25" i="1"/>
  <c r="F25" i="1"/>
  <c r="B25" i="1"/>
  <c r="K24" i="1"/>
  <c r="G24" i="1"/>
  <c r="C24" i="1"/>
  <c r="L23" i="1"/>
  <c r="H23" i="1"/>
  <c r="D23" i="1"/>
  <c r="M22" i="1"/>
  <c r="I22" i="1"/>
  <c r="E22" i="1"/>
  <c r="A22" i="1"/>
  <c r="J21" i="1"/>
  <c r="F21" i="1"/>
  <c r="B21" i="1"/>
  <c r="K20" i="1"/>
  <c r="G20" i="1"/>
  <c r="C20" i="1"/>
  <c r="L19" i="1"/>
  <c r="H19" i="1"/>
  <c r="D19" i="1"/>
  <c r="M18" i="1"/>
  <c r="I18" i="1"/>
  <c r="E18" i="1"/>
  <c r="A18" i="1"/>
  <c r="J17" i="1"/>
  <c r="F17" i="1"/>
  <c r="B17" i="1"/>
  <c r="K16" i="1"/>
  <c r="G16" i="1"/>
  <c r="C16" i="1"/>
  <c r="L15" i="1"/>
  <c r="H15" i="1"/>
  <c r="D15" i="1"/>
  <c r="M14" i="1"/>
  <c r="I14" i="1"/>
  <c r="E14" i="1"/>
  <c r="A14" i="1"/>
  <c r="J13" i="1"/>
  <c r="F13" i="1"/>
  <c r="B13" i="1"/>
  <c r="K12" i="1"/>
  <c r="G12" i="1"/>
  <c r="C12" i="1"/>
  <c r="L11" i="1"/>
  <c r="H11" i="1"/>
  <c r="D11" i="1"/>
  <c r="M10" i="1"/>
  <c r="I10" i="1"/>
  <c r="E10" i="1"/>
  <c r="A10" i="1"/>
  <c r="J9" i="1"/>
  <c r="F9" i="1"/>
  <c r="B9" i="1"/>
  <c r="K8" i="1"/>
  <c r="G8" i="1"/>
  <c r="C8" i="1"/>
  <c r="L7" i="1"/>
  <c r="H7" i="1"/>
  <c r="D7" i="1"/>
  <c r="M6" i="1"/>
  <c r="I6" i="1"/>
  <c r="E6" i="1"/>
  <c r="A6" i="1"/>
  <c r="J5" i="1"/>
  <c r="F5" i="1"/>
  <c r="B5" i="1"/>
  <c r="K4" i="1"/>
  <c r="G4" i="1"/>
  <c r="C4" i="1"/>
  <c r="G6" i="1"/>
  <c r="H5" i="1"/>
  <c r="I4" i="1"/>
  <c r="B270" i="2"/>
  <c r="I176" i="2"/>
  <c r="G160" i="2"/>
  <c r="E147" i="2"/>
  <c r="L135" i="2"/>
  <c r="A126" i="2"/>
  <c r="C116" i="2"/>
  <c r="E106" i="2"/>
  <c r="G96" i="2"/>
  <c r="I86" i="2"/>
  <c r="J81" i="2"/>
  <c r="K76" i="2"/>
  <c r="L71" i="2"/>
  <c r="C67" i="2"/>
  <c r="L63" i="2"/>
  <c r="H60" i="2"/>
  <c r="E57" i="2"/>
  <c r="A54" i="2"/>
  <c r="B49" i="2"/>
  <c r="K45" i="2"/>
  <c r="H42" i="2"/>
  <c r="D39" i="2"/>
  <c r="E34" i="2"/>
  <c r="G31" i="2"/>
  <c r="K27" i="2"/>
  <c r="E25" i="2"/>
  <c r="F20" i="2"/>
  <c r="J16" i="2"/>
  <c r="A13" i="2"/>
  <c r="E9" i="2"/>
  <c r="L6" i="2"/>
  <c r="C3" i="2"/>
  <c r="G201" i="1"/>
  <c r="H196" i="1"/>
  <c r="L192" i="1"/>
  <c r="C189" i="1"/>
  <c r="G185" i="1"/>
  <c r="H180" i="1"/>
  <c r="B178" i="1"/>
  <c r="F174" i="1"/>
  <c r="G169" i="1"/>
  <c r="H164" i="1"/>
  <c r="L160" i="1"/>
  <c r="C157" i="1"/>
  <c r="J154" i="1"/>
  <c r="K149" i="1"/>
  <c r="B146" i="1"/>
  <c r="C141" i="1"/>
  <c r="C138" i="1"/>
  <c r="E136" i="1"/>
  <c r="G134" i="1"/>
  <c r="A132" i="1"/>
  <c r="H129" i="1"/>
  <c r="G126" i="1"/>
  <c r="A124" i="1"/>
  <c r="H121" i="1"/>
  <c r="J119" i="1"/>
  <c r="G118" i="1"/>
  <c r="A116" i="1"/>
  <c r="C114" i="1"/>
  <c r="E112" i="1"/>
  <c r="B111" i="1"/>
  <c r="D109" i="1"/>
  <c r="H107" i="1"/>
  <c r="L105" i="1"/>
  <c r="I104" i="1"/>
  <c r="F103" i="1"/>
  <c r="C102" i="1"/>
  <c r="H100" i="1"/>
  <c r="E99" i="1"/>
  <c r="G98" i="1"/>
  <c r="D97" i="1"/>
  <c r="A96" i="1"/>
  <c r="F94" i="1"/>
  <c r="H93" i="1"/>
  <c r="E92" i="1"/>
  <c r="J90" i="1"/>
  <c r="G89" i="1"/>
  <c r="D88" i="1"/>
  <c r="A87" i="1"/>
  <c r="C86" i="1"/>
  <c r="M84" i="1"/>
  <c r="E83" i="1"/>
  <c r="B82" i="1"/>
  <c r="L80" i="1"/>
  <c r="A80" i="1"/>
  <c r="K78" i="1"/>
  <c r="A78" i="1"/>
  <c r="K76" i="1"/>
  <c r="H75" i="1"/>
  <c r="E74" i="1"/>
  <c r="G73" i="1"/>
  <c r="L71" i="1"/>
  <c r="I70" i="1"/>
  <c r="F69" i="1"/>
  <c r="H68" i="1"/>
  <c r="E67" i="1"/>
  <c r="J65" i="1"/>
  <c r="G64" i="1"/>
  <c r="K62" i="1"/>
  <c r="C61" i="1"/>
  <c r="M59" i="1"/>
  <c r="F58" i="1"/>
  <c r="K57" i="1"/>
  <c r="L56" i="1"/>
  <c r="I55" i="1"/>
  <c r="A55" i="1"/>
  <c r="K53" i="1"/>
  <c r="L52" i="1"/>
  <c r="M51" i="1"/>
  <c r="E51" i="1"/>
  <c r="B50" i="1"/>
  <c r="C49" i="1"/>
  <c r="D48" i="1"/>
  <c r="I47" i="1"/>
  <c r="F46" i="1"/>
  <c r="G45" i="1"/>
  <c r="L44" i="1"/>
  <c r="I43" i="1"/>
  <c r="F42" i="1"/>
  <c r="G41" i="1"/>
  <c r="L40" i="1"/>
  <c r="M39" i="1"/>
  <c r="A39" i="1"/>
  <c r="K37" i="1"/>
  <c r="L36" i="1"/>
  <c r="D36" i="1"/>
  <c r="E35" i="1"/>
  <c r="F34" i="1"/>
  <c r="G33" i="1"/>
  <c r="H32" i="1"/>
  <c r="E31" i="1"/>
  <c r="F30" i="1"/>
  <c r="K29" i="1"/>
  <c r="C29" i="1"/>
  <c r="D28" i="1"/>
  <c r="E27" i="1"/>
  <c r="F26" i="1"/>
  <c r="G25" i="1"/>
  <c r="D24" i="1"/>
  <c r="E23" i="1"/>
  <c r="F22" i="1"/>
  <c r="K21" i="1"/>
  <c r="L20" i="1"/>
  <c r="M19" i="1"/>
  <c r="E19" i="1"/>
  <c r="B18" i="1"/>
  <c r="C17" i="1"/>
  <c r="D16" i="1"/>
  <c r="E15" i="1"/>
  <c r="J14" i="1"/>
  <c r="K13" i="1"/>
  <c r="L12" i="1"/>
  <c r="M11" i="1"/>
  <c r="A11" i="1"/>
  <c r="B10" i="1"/>
  <c r="C9" i="1"/>
  <c r="D8" i="1"/>
  <c r="A7" i="1"/>
  <c r="F6" i="1"/>
  <c r="G5" i="1"/>
  <c r="H4" i="1"/>
  <c r="E310" i="2"/>
  <c r="J251" i="2"/>
  <c r="G225" i="2"/>
  <c r="D199" i="2"/>
  <c r="H181" i="2"/>
  <c r="J171" i="2"/>
  <c r="J163" i="2"/>
  <c r="C157" i="2"/>
  <c r="I150" i="2"/>
  <c r="A144" i="2"/>
  <c r="E138" i="2"/>
  <c r="F133" i="2"/>
  <c r="G128" i="2"/>
  <c r="H123" i="2"/>
  <c r="I118" i="2"/>
  <c r="J113" i="2"/>
  <c r="K108" i="2"/>
  <c r="L103" i="2"/>
  <c r="M98" i="2"/>
  <c r="A94" i="2"/>
  <c r="B89" i="2"/>
  <c r="F85" i="2"/>
  <c r="M82" i="2"/>
  <c r="G80" i="2"/>
  <c r="A78" i="2"/>
  <c r="H75" i="2"/>
  <c r="B73" i="2"/>
  <c r="I70" i="2"/>
  <c r="C68" i="2"/>
  <c r="E66" i="2"/>
  <c r="J64" i="2"/>
  <c r="A63" i="2"/>
  <c r="F61" i="2"/>
  <c r="K59" i="2"/>
  <c r="B58" i="2"/>
  <c r="G56" i="2"/>
  <c r="L54" i="2"/>
  <c r="C53" i="2"/>
  <c r="H51" i="2"/>
  <c r="M49" i="2"/>
  <c r="D48" i="2"/>
  <c r="I46" i="2"/>
  <c r="A45" i="2"/>
  <c r="E43" i="2"/>
  <c r="J41" i="2"/>
  <c r="B40" i="2"/>
  <c r="F38" i="2"/>
  <c r="K36" i="2"/>
  <c r="C35" i="2"/>
  <c r="G33" i="2"/>
  <c r="B32" i="2"/>
  <c r="L30" i="2"/>
  <c r="I29" i="2"/>
  <c r="F28" i="2"/>
  <c r="C27" i="2"/>
  <c r="M25" i="2"/>
  <c r="J24" i="2"/>
  <c r="G23" i="2"/>
  <c r="D22" i="2"/>
  <c r="A21" i="2"/>
  <c r="K19" i="2"/>
  <c r="H18" i="2"/>
  <c r="E17" i="2"/>
  <c r="B16" i="2"/>
  <c r="L14" i="2"/>
  <c r="I13" i="2"/>
  <c r="F12" i="2"/>
  <c r="C11" i="2"/>
  <c r="M9" i="2"/>
  <c r="J8" i="2"/>
  <c r="G7" i="2"/>
  <c r="D6" i="2"/>
  <c r="A5" i="2"/>
  <c r="K3" i="2"/>
  <c r="H2" i="2"/>
  <c r="E1" i="2"/>
  <c r="B202" i="1"/>
  <c r="L200" i="1"/>
  <c r="I199" i="1"/>
  <c r="F198" i="1"/>
  <c r="C197" i="1"/>
  <c r="M195" i="1"/>
  <c r="J194" i="1"/>
  <c r="G193" i="1"/>
  <c r="D192" i="1"/>
  <c r="A191" i="1"/>
  <c r="K189" i="1"/>
  <c r="H188" i="1"/>
  <c r="E187" i="1"/>
  <c r="B186" i="1"/>
  <c r="L184" i="1"/>
  <c r="I183" i="1"/>
  <c r="F182" i="1"/>
  <c r="C181" i="1"/>
  <c r="M179" i="1"/>
  <c r="J178" i="1"/>
  <c r="G177" i="1"/>
  <c r="D176" i="1"/>
  <c r="A175" i="1"/>
  <c r="K173" i="1"/>
  <c r="H172" i="1"/>
  <c r="E171" i="1"/>
  <c r="B170" i="1"/>
  <c r="L168" i="1"/>
  <c r="I167" i="1"/>
  <c r="F166" i="1"/>
  <c r="C165" i="1"/>
  <c r="M163" i="1"/>
  <c r="J162" i="1"/>
  <c r="G161" i="1"/>
  <c r="D160" i="1"/>
  <c r="A159" i="1"/>
  <c r="K157" i="1"/>
  <c r="H156" i="1"/>
  <c r="E155" i="1"/>
  <c r="B154" i="1"/>
  <c r="L152" i="1"/>
  <c r="I151" i="1"/>
  <c r="F150" i="1"/>
  <c r="C149" i="1"/>
  <c r="M147" i="1"/>
  <c r="J146" i="1"/>
  <c r="G145" i="1"/>
  <c r="D144" i="1"/>
  <c r="A143" i="1"/>
  <c r="K141" i="1"/>
  <c r="H140" i="1"/>
  <c r="E139" i="1"/>
  <c r="G138" i="1"/>
  <c r="L137" i="1"/>
  <c r="D137" i="1"/>
  <c r="I136" i="1"/>
  <c r="A136" i="1"/>
  <c r="F135" i="1"/>
  <c r="K134" i="1"/>
  <c r="C134" i="1"/>
  <c r="H133" i="1"/>
  <c r="M132" i="1"/>
  <c r="E132" i="1"/>
  <c r="J131" i="1"/>
  <c r="B131" i="1"/>
  <c r="G130" i="1"/>
  <c r="L129" i="1"/>
  <c r="D129" i="1"/>
  <c r="I128" i="1"/>
  <c r="A128" i="1"/>
  <c r="F127" i="1"/>
  <c r="K126" i="1"/>
  <c r="C126" i="1"/>
  <c r="H125" i="1"/>
  <c r="M124" i="1"/>
  <c r="E124" i="1"/>
  <c r="J123" i="1"/>
  <c r="B123" i="1"/>
  <c r="G122" i="1"/>
  <c r="L121" i="1"/>
  <c r="D121" i="1"/>
  <c r="I120" i="1"/>
  <c r="A120" i="1"/>
  <c r="F119" i="1"/>
  <c r="K118" i="1"/>
  <c r="C118" i="1"/>
  <c r="H117" i="1"/>
  <c r="M116" i="1"/>
  <c r="E116" i="1"/>
  <c r="J115" i="1"/>
  <c r="B115" i="1"/>
  <c r="G114" i="1"/>
  <c r="L113" i="1"/>
  <c r="D113" i="1"/>
  <c r="I112" i="1"/>
  <c r="A112" i="1"/>
  <c r="F111" i="1"/>
  <c r="K110" i="1"/>
  <c r="C110" i="1"/>
  <c r="H109" i="1"/>
  <c r="M108" i="1"/>
  <c r="H108" i="1"/>
  <c r="C108" i="1"/>
  <c r="J107" i="1"/>
  <c r="E107" i="1"/>
  <c r="M106" i="1"/>
  <c r="G106" i="1"/>
  <c r="B106" i="1"/>
  <c r="J105" i="1"/>
  <c r="D105" i="1"/>
  <c r="L104" i="1"/>
  <c r="G104" i="1"/>
  <c r="A104" i="1"/>
  <c r="I103" i="1"/>
  <c r="D103" i="1"/>
  <c r="K102" i="1"/>
  <c r="F102" i="1"/>
  <c r="A102" i="1"/>
  <c r="H101" i="1"/>
  <c r="C101" i="1"/>
  <c r="K100" i="1"/>
  <c r="E100" i="1"/>
  <c r="M99" i="1"/>
  <c r="H99" i="1"/>
  <c r="B99" i="1"/>
  <c r="J98" i="1"/>
  <c r="E98" i="1"/>
  <c r="L97" i="1"/>
  <c r="G97" i="1"/>
  <c r="B97" i="1"/>
  <c r="I96" i="1"/>
  <c r="D96" i="1"/>
  <c r="L95" i="1"/>
  <c r="F95" i="1"/>
  <c r="A95" i="1"/>
  <c r="I94" i="1"/>
  <c r="C94" i="1"/>
  <c r="K93" i="1"/>
  <c r="F93" i="1"/>
  <c r="M92" i="1"/>
  <c r="H92" i="1"/>
  <c r="C92" i="1"/>
  <c r="J91" i="1"/>
  <c r="E91" i="1"/>
  <c r="M90" i="1"/>
  <c r="G90" i="1"/>
  <c r="B90" i="1"/>
  <c r="J89" i="1"/>
  <c r="D89" i="1"/>
  <c r="L88" i="1"/>
  <c r="G88" i="1"/>
  <c r="A88" i="1"/>
  <c r="I87" i="1"/>
  <c r="D87" i="1"/>
  <c r="K86" i="1"/>
  <c r="F86" i="1"/>
  <c r="A86" i="1"/>
  <c r="H85" i="1"/>
  <c r="C85" i="1"/>
  <c r="K84" i="1"/>
  <c r="E84" i="1"/>
  <c r="M83" i="1"/>
  <c r="H83" i="1"/>
  <c r="B83" i="1"/>
  <c r="J82" i="1"/>
  <c r="E82" i="1"/>
  <c r="L81" i="1"/>
  <c r="G81" i="1"/>
  <c r="B81" i="1"/>
  <c r="I80" i="1"/>
  <c r="D80" i="1"/>
  <c r="L79" i="1"/>
  <c r="F79" i="1"/>
  <c r="A79" i="1"/>
  <c r="I78" i="1"/>
  <c r="C78" i="1"/>
  <c r="K77" i="1"/>
  <c r="F77" i="1"/>
  <c r="M76" i="1"/>
  <c r="H76" i="1"/>
  <c r="C76" i="1"/>
  <c r="J75" i="1"/>
  <c r="E75" i="1"/>
  <c r="M74" i="1"/>
  <c r="G74" i="1"/>
  <c r="B74" i="1"/>
  <c r="J73" i="1"/>
  <c r="D73" i="1"/>
  <c r="L72" i="1"/>
  <c r="G72" i="1"/>
  <c r="A72" i="1"/>
  <c r="I71" i="1"/>
  <c r="D71" i="1"/>
  <c r="K70" i="1"/>
  <c r="F70" i="1"/>
  <c r="A70" i="1"/>
  <c r="H69" i="1"/>
  <c r="C69" i="1"/>
  <c r="K68" i="1"/>
  <c r="E68" i="1"/>
  <c r="M67" i="1"/>
  <c r="H67" i="1"/>
  <c r="B67" i="1"/>
  <c r="J66" i="1"/>
  <c r="E66" i="1"/>
  <c r="L65" i="1"/>
  <c r="G65" i="1"/>
  <c r="B65" i="1"/>
  <c r="I64" i="1"/>
  <c r="D64" i="1"/>
  <c r="L63" i="1"/>
  <c r="F63" i="1"/>
  <c r="A63" i="1"/>
  <c r="I62" i="1"/>
  <c r="C62" i="1"/>
  <c r="K61" i="1"/>
  <c r="F61" i="1"/>
  <c r="M60" i="1"/>
  <c r="H60" i="1"/>
  <c r="C60" i="1"/>
  <c r="J59" i="1"/>
  <c r="E59" i="1"/>
  <c r="M58" i="1"/>
  <c r="H58" i="1"/>
  <c r="D58" i="1"/>
  <c r="M57" i="1"/>
  <c r="I57" i="1"/>
  <c r="E57" i="1"/>
  <c r="A57" i="1"/>
  <c r="J56" i="1"/>
  <c r="F56" i="1"/>
  <c r="B56" i="1"/>
  <c r="K55" i="1"/>
  <c r="G55" i="1"/>
  <c r="C55" i="1"/>
  <c r="L54" i="1"/>
  <c r="H54" i="1"/>
  <c r="D54" i="1"/>
  <c r="M53" i="1"/>
  <c r="I53" i="1"/>
  <c r="E53" i="1"/>
  <c r="A53" i="1"/>
  <c r="J52" i="1"/>
  <c r="F52" i="1"/>
  <c r="B52" i="1"/>
  <c r="K51" i="1"/>
  <c r="G51" i="1"/>
  <c r="C51" i="1"/>
  <c r="L50" i="1"/>
  <c r="H50" i="1"/>
  <c r="D50" i="1"/>
  <c r="M49" i="1"/>
  <c r="I49" i="1"/>
  <c r="E49" i="1"/>
  <c r="A49" i="1"/>
  <c r="J48" i="1"/>
  <c r="F48" i="1"/>
  <c r="B48" i="1"/>
  <c r="K47" i="1"/>
  <c r="G47" i="1"/>
  <c r="C47" i="1"/>
  <c r="L46" i="1"/>
  <c r="H46" i="1"/>
  <c r="D46" i="1"/>
  <c r="M45" i="1"/>
  <c r="I45" i="1"/>
  <c r="E45" i="1"/>
  <c r="A45" i="1"/>
  <c r="J44" i="1"/>
  <c r="F44" i="1"/>
  <c r="B44" i="1"/>
  <c r="K43" i="1"/>
  <c r="G43" i="1"/>
  <c r="C43" i="1"/>
  <c r="L42" i="1"/>
  <c r="H42" i="1"/>
  <c r="D42" i="1"/>
  <c r="M41" i="1"/>
  <c r="I41" i="1"/>
  <c r="E41" i="1"/>
  <c r="A41" i="1"/>
  <c r="J40" i="1"/>
  <c r="F40" i="1"/>
  <c r="B40" i="1"/>
  <c r="K39" i="1"/>
  <c r="G39" i="1"/>
  <c r="C39" i="1"/>
  <c r="L38" i="1"/>
  <c r="H38" i="1"/>
  <c r="D38" i="1"/>
  <c r="M37" i="1"/>
  <c r="I37" i="1"/>
  <c r="E37" i="1"/>
  <c r="A37" i="1"/>
  <c r="J36" i="1"/>
  <c r="F36" i="1"/>
  <c r="B36" i="1"/>
  <c r="K35" i="1"/>
  <c r="G35" i="1"/>
  <c r="C35" i="1"/>
  <c r="L34" i="1"/>
  <c r="H34" i="1"/>
  <c r="D34" i="1"/>
  <c r="M33" i="1"/>
  <c r="I33" i="1"/>
  <c r="E33" i="1"/>
  <c r="A33" i="1"/>
  <c r="J32" i="1"/>
  <c r="F32" i="1"/>
  <c r="B32" i="1"/>
  <c r="K31" i="1"/>
  <c r="G31" i="1"/>
  <c r="C31" i="1"/>
  <c r="L30" i="1"/>
  <c r="H30" i="1"/>
  <c r="D30" i="1"/>
  <c r="M29" i="1"/>
  <c r="I29" i="1"/>
  <c r="E29" i="1"/>
  <c r="A29" i="1"/>
  <c r="J28" i="1"/>
  <c r="F28" i="1"/>
  <c r="B28" i="1"/>
  <c r="K27" i="1"/>
  <c r="G27" i="1"/>
  <c r="C27" i="1"/>
  <c r="L26" i="1"/>
  <c r="H26" i="1"/>
  <c r="D26" i="1"/>
  <c r="M25" i="1"/>
  <c r="I25" i="1"/>
  <c r="E25" i="1"/>
  <c r="A25" i="1"/>
  <c r="J24" i="1"/>
  <c r="F24" i="1"/>
  <c r="B24" i="1"/>
  <c r="K23" i="1"/>
  <c r="G23" i="1"/>
  <c r="C23" i="1"/>
  <c r="L22" i="1"/>
  <c r="H22" i="1"/>
  <c r="D22" i="1"/>
  <c r="M21" i="1"/>
  <c r="I21" i="1"/>
  <c r="E21" i="1"/>
  <c r="A21" i="1"/>
  <c r="J20" i="1"/>
  <c r="F20" i="1"/>
  <c r="B20" i="1"/>
  <c r="K19" i="1"/>
  <c r="G19" i="1"/>
  <c r="C19" i="1"/>
  <c r="L18" i="1"/>
  <c r="H18" i="1"/>
  <c r="D18" i="1"/>
  <c r="M17" i="1"/>
  <c r="I17" i="1"/>
  <c r="E17" i="1"/>
  <c r="A17" i="1"/>
  <c r="J16" i="1"/>
  <c r="F16" i="1"/>
  <c r="B16" i="1"/>
  <c r="K15" i="1"/>
  <c r="G15" i="1"/>
  <c r="C15" i="1"/>
  <c r="L14" i="1"/>
  <c r="H14" i="1"/>
  <c r="D14" i="1"/>
  <c r="M13" i="1"/>
  <c r="I13" i="1"/>
  <c r="E13" i="1"/>
  <c r="A13" i="1"/>
  <c r="J12" i="1"/>
  <c r="F12" i="1"/>
  <c r="B12" i="1"/>
  <c r="K11" i="1"/>
  <c r="G11" i="1"/>
  <c r="C11" i="1"/>
  <c r="L10" i="1"/>
  <c r="H10" i="1"/>
  <c r="D10" i="1"/>
  <c r="M9" i="1"/>
  <c r="I9" i="1"/>
  <c r="E9" i="1"/>
  <c r="A9" i="1"/>
  <c r="J8" i="1"/>
  <c r="F8" i="1"/>
  <c r="B8" i="1"/>
  <c r="K7" i="1"/>
  <c r="G7" i="1"/>
  <c r="C7" i="1"/>
  <c r="L6" i="1"/>
  <c r="H6" i="1"/>
  <c r="D6" i="1"/>
  <c r="M5" i="1"/>
  <c r="I5" i="1"/>
  <c r="E5" i="1"/>
  <c r="A5" i="1"/>
  <c r="J4" i="1"/>
  <c r="F4" i="1"/>
  <c r="B4" i="1"/>
  <c r="G58" i="1"/>
  <c r="F55" i="1"/>
  <c r="K54" i="1"/>
  <c r="G54" i="1"/>
  <c r="L53" i="1"/>
  <c r="H53" i="1"/>
  <c r="M52" i="1"/>
  <c r="I52" i="1"/>
  <c r="A52" i="1"/>
  <c r="J51" i="1"/>
  <c r="B51" i="1"/>
  <c r="K50" i="1"/>
  <c r="C50" i="1"/>
  <c r="L49" i="1"/>
  <c r="D49" i="1"/>
  <c r="M48" i="1"/>
  <c r="I48" i="1"/>
  <c r="A48" i="1"/>
  <c r="J47" i="1"/>
  <c r="B47" i="1"/>
  <c r="K46" i="1"/>
  <c r="C46" i="1"/>
  <c r="L45" i="1"/>
  <c r="D45" i="1"/>
  <c r="M44" i="1"/>
  <c r="I44" i="1"/>
  <c r="E44" i="1"/>
  <c r="J43" i="1"/>
  <c r="F43" i="1"/>
  <c r="K42" i="1"/>
  <c r="G42" i="1"/>
  <c r="C42" i="1"/>
  <c r="H41" i="1"/>
  <c r="D41" i="1"/>
  <c r="M40" i="1"/>
  <c r="E40" i="1"/>
  <c r="A40" i="1"/>
  <c r="J39" i="1"/>
  <c r="B39" i="1"/>
  <c r="G38" i="1"/>
  <c r="C38" i="1"/>
  <c r="H37" i="1"/>
  <c r="D37" i="1"/>
  <c r="M36" i="1"/>
  <c r="E36" i="1"/>
  <c r="A36" i="1"/>
  <c r="F35" i="1"/>
  <c r="B35" i="1"/>
  <c r="G34" i="1"/>
  <c r="C34" i="1"/>
  <c r="H33" i="1"/>
  <c r="D33" i="1"/>
  <c r="M32" i="1"/>
  <c r="E32" i="1"/>
  <c r="A32" i="1"/>
  <c r="J31" i="1"/>
  <c r="B31" i="1"/>
  <c r="G30" i="1"/>
  <c r="L29" i="1"/>
  <c r="H29" i="1"/>
  <c r="M28" i="1"/>
  <c r="I28" i="1"/>
  <c r="E28" i="1"/>
  <c r="J27" i="1"/>
  <c r="F27" i="1"/>
  <c r="K26" i="1"/>
  <c r="G26" i="1"/>
  <c r="C26" i="1"/>
  <c r="H25" i="1"/>
  <c r="M24" i="1"/>
  <c r="I24" i="1"/>
  <c r="E24" i="1"/>
  <c r="J23" i="1"/>
  <c r="F23" i="1"/>
  <c r="K22" i="1"/>
  <c r="G22" i="1"/>
  <c r="C22" i="1"/>
  <c r="H21" i="1"/>
  <c r="D21" i="1"/>
  <c r="M20" i="1"/>
  <c r="E20" i="1"/>
  <c r="A20" i="1"/>
  <c r="F19" i="1"/>
  <c r="B19" i="1"/>
  <c r="K18" i="1"/>
  <c r="C18" i="1"/>
  <c r="H17" i="1"/>
  <c r="D17" i="1"/>
  <c r="I16" i="1"/>
  <c r="E16" i="1"/>
  <c r="A16" i="1"/>
  <c r="F15" i="1"/>
  <c r="B15" i="1"/>
  <c r="K14" i="1"/>
  <c r="C14" i="1"/>
  <c r="L13" i="1"/>
  <c r="D13" i="1"/>
  <c r="M12" i="1"/>
  <c r="E12" i="1"/>
  <c r="A12" i="1"/>
  <c r="F11" i="1"/>
  <c r="B11" i="1"/>
  <c r="K10" i="1"/>
  <c r="C10" i="1"/>
  <c r="L9" i="1"/>
  <c r="D9" i="1"/>
  <c r="M8" i="1"/>
  <c r="E8" i="1"/>
  <c r="A8" i="1"/>
  <c r="F7" i="1"/>
  <c r="B7" i="1"/>
  <c r="C6" i="1"/>
  <c r="L5" i="1"/>
  <c r="M4" i="1"/>
  <c r="E4" i="1"/>
  <c r="I238" i="2"/>
  <c r="J50" i="2"/>
  <c r="M35" i="2"/>
  <c r="A29" i="2"/>
  <c r="B24" i="2"/>
  <c r="I21" i="2"/>
  <c r="C19" i="2"/>
  <c r="G15" i="2"/>
  <c r="K11" i="2"/>
  <c r="B8" i="2"/>
  <c r="I5" i="2"/>
  <c r="M1" i="2"/>
  <c r="D200" i="1"/>
  <c r="A199" i="1"/>
  <c r="E195" i="1"/>
  <c r="B194" i="1"/>
  <c r="F190" i="1"/>
  <c r="J186" i="1"/>
  <c r="D184" i="1"/>
  <c r="K181" i="1"/>
  <c r="E179" i="1"/>
  <c r="I175" i="1"/>
  <c r="C173" i="1"/>
  <c r="J170" i="1"/>
  <c r="D168" i="1"/>
  <c r="K165" i="1"/>
  <c r="E163" i="1"/>
  <c r="I159" i="1"/>
  <c r="M155" i="1"/>
  <c r="D152" i="1"/>
  <c r="A151" i="1"/>
  <c r="E147" i="1"/>
  <c r="L144" i="1"/>
  <c r="F142" i="1"/>
  <c r="K138" i="1"/>
  <c r="M136" i="1"/>
  <c r="B135" i="1"/>
  <c r="L133" i="1"/>
  <c r="I132" i="1"/>
  <c r="F131" i="1"/>
  <c r="C130" i="1"/>
  <c r="M128" i="1"/>
  <c r="E128" i="1"/>
  <c r="B127" i="1"/>
  <c r="L125" i="1"/>
  <c r="D125" i="1"/>
  <c r="F123" i="1"/>
  <c r="C122" i="1"/>
  <c r="M120" i="1"/>
  <c r="B119" i="1"/>
  <c r="D117" i="1"/>
  <c r="I116" i="1"/>
  <c r="K114" i="1"/>
  <c r="M112" i="1"/>
  <c r="G110" i="1"/>
  <c r="L109" i="1"/>
  <c r="E108" i="1"/>
  <c r="M107" i="1"/>
  <c r="B107" i="1"/>
  <c r="E106" i="1"/>
  <c r="G105" i="1"/>
  <c r="D104" i="1"/>
  <c r="L103" i="1"/>
  <c r="I102" i="1"/>
  <c r="K101" i="1"/>
  <c r="M100" i="1"/>
  <c r="C100" i="1"/>
  <c r="M98" i="1"/>
  <c r="J97" i="1"/>
  <c r="L96" i="1"/>
  <c r="I95" i="1"/>
  <c r="D95" i="1"/>
  <c r="A94" i="1"/>
  <c r="C93" i="1"/>
  <c r="M91" i="1"/>
  <c r="B91" i="1"/>
  <c r="E90" i="1"/>
  <c r="B89" i="1"/>
  <c r="L87" i="1"/>
  <c r="I86" i="1"/>
  <c r="F85" i="1"/>
  <c r="H84" i="1"/>
  <c r="J83" i="1"/>
  <c r="G82" i="1"/>
  <c r="D81" i="1"/>
  <c r="G80" i="1"/>
  <c r="D79" i="1"/>
  <c r="F78" i="1"/>
  <c r="C77" i="1"/>
  <c r="E76" i="1"/>
  <c r="B75" i="1"/>
  <c r="L73" i="1"/>
  <c r="B73" i="1"/>
  <c r="D72" i="1"/>
  <c r="F71" i="1"/>
  <c r="C70" i="1"/>
  <c r="M68" i="1"/>
  <c r="C68" i="1"/>
  <c r="M66" i="1"/>
  <c r="B66" i="1"/>
  <c r="L64" i="1"/>
  <c r="A64" i="1"/>
  <c r="D63" i="1"/>
  <c r="F62" i="1"/>
  <c r="H61" i="1"/>
  <c r="K60" i="1"/>
  <c r="H59" i="1"/>
  <c r="B59" i="1"/>
  <c r="B58" i="1"/>
  <c r="G57" i="1"/>
  <c r="H56" i="1"/>
  <c r="D56" i="1"/>
  <c r="E55" i="1"/>
  <c r="J54" i="1"/>
  <c r="B54" i="1"/>
  <c r="G53" i="1"/>
  <c r="H52" i="1"/>
  <c r="I51" i="1"/>
  <c r="A51" i="1"/>
  <c r="F50" i="1"/>
  <c r="G49" i="1"/>
  <c r="L48" i="1"/>
  <c r="M47" i="1"/>
  <c r="E47" i="1"/>
  <c r="J46" i="1"/>
  <c r="B46" i="1"/>
  <c r="C45" i="1"/>
  <c r="H44" i="1"/>
  <c r="M43" i="1"/>
  <c r="E43" i="1"/>
  <c r="J42" i="1"/>
  <c r="B42" i="1"/>
  <c r="C41" i="1"/>
  <c r="D40" i="1"/>
  <c r="E39" i="1"/>
  <c r="J38" i="1"/>
  <c r="B38" i="1"/>
  <c r="G37" i="1"/>
  <c r="H36" i="1"/>
  <c r="M35" i="1"/>
  <c r="A35" i="1"/>
  <c r="B34" i="1"/>
  <c r="K33" i="1"/>
  <c r="L32" i="1"/>
  <c r="D32" i="1"/>
  <c r="I31" i="1"/>
  <c r="A31" i="1"/>
  <c r="B30" i="1"/>
  <c r="L28" i="1"/>
  <c r="M27" i="1"/>
  <c r="I27" i="1"/>
  <c r="J26" i="1"/>
  <c r="K25" i="1"/>
  <c r="C25" i="1"/>
  <c r="H24" i="1"/>
  <c r="M23" i="1"/>
  <c r="A23" i="1"/>
  <c r="B22" i="1"/>
  <c r="C21" i="1"/>
  <c r="D20" i="1"/>
  <c r="I19" i="1"/>
  <c r="J18" i="1"/>
  <c r="F18" i="1"/>
  <c r="G17" i="1"/>
  <c r="L16" i="1"/>
  <c r="M15" i="1"/>
  <c r="A15" i="1"/>
  <c r="B14" i="1"/>
  <c r="C13" i="1"/>
  <c r="D12" i="1"/>
  <c r="I11" i="1"/>
  <c r="J10" i="1"/>
  <c r="F10" i="1"/>
  <c r="G9" i="1"/>
  <c r="L8" i="1"/>
  <c r="M7" i="1"/>
  <c r="I7" i="1"/>
  <c r="J6" i="1"/>
  <c r="B6" i="1"/>
  <c r="C5" i="1"/>
  <c r="D4" i="1"/>
  <c r="F285" i="2"/>
  <c r="C245" i="2"/>
  <c r="M218" i="2"/>
  <c r="I192" i="2"/>
  <c r="B179" i="2"/>
  <c r="D169" i="2"/>
  <c r="B162" i="2"/>
  <c r="H155" i="2"/>
  <c r="M148" i="2"/>
  <c r="F142" i="2"/>
  <c r="B137" i="2"/>
  <c r="C132" i="2"/>
  <c r="D127" i="2"/>
  <c r="E122" i="2"/>
  <c r="F117" i="2"/>
  <c r="G112" i="2"/>
  <c r="H107" i="2"/>
  <c r="I102" i="2"/>
  <c r="J97" i="2"/>
  <c r="K92" i="2"/>
  <c r="L87" i="2"/>
  <c r="K84" i="2"/>
  <c r="E82" i="2"/>
  <c r="L79" i="2"/>
  <c r="F77" i="2"/>
  <c r="M74" i="2"/>
  <c r="G72" i="2"/>
  <c r="A70" i="2"/>
  <c r="H67" i="2"/>
  <c r="M65" i="2"/>
  <c r="D64" i="2"/>
  <c r="I62" i="2"/>
  <c r="A61" i="2"/>
  <c r="E59" i="2"/>
  <c r="J57" i="2"/>
  <c r="B56" i="2"/>
  <c r="F54" i="2"/>
  <c r="K52" i="2"/>
  <c r="C51" i="2"/>
  <c r="G49" i="2"/>
  <c r="L47" i="2"/>
  <c r="D46" i="2"/>
  <c r="H44" i="2"/>
  <c r="M42" i="2"/>
  <c r="E41" i="2"/>
  <c r="I39" i="2"/>
  <c r="A38" i="2"/>
  <c r="F36" i="2"/>
  <c r="J34" i="2"/>
  <c r="B33" i="2"/>
  <c r="K31" i="2"/>
  <c r="H30" i="2"/>
  <c r="E29" i="2"/>
  <c r="B28" i="2"/>
  <c r="L26" i="2"/>
  <c r="I25" i="2"/>
  <c r="F24" i="2"/>
  <c r="C23" i="2"/>
  <c r="M21" i="2"/>
  <c r="J20" i="2"/>
  <c r="G19" i="2"/>
  <c r="D18" i="2"/>
  <c r="A17" i="2"/>
  <c r="K15" i="2"/>
  <c r="H14" i="2"/>
  <c r="E13" i="2"/>
  <c r="B12" i="2"/>
  <c r="L10" i="2"/>
  <c r="I9" i="2"/>
  <c r="F8" i="2"/>
  <c r="C7" i="2"/>
  <c r="M5" i="2"/>
  <c r="J4" i="2"/>
  <c r="G3" i="2"/>
  <c r="D2" i="2"/>
  <c r="A1" i="2"/>
  <c r="K201" i="1"/>
  <c r="H200" i="1"/>
  <c r="E199" i="1"/>
  <c r="B198" i="1"/>
  <c r="L196" i="1"/>
  <c r="I195" i="1"/>
  <c r="F194" i="1"/>
  <c r="C193" i="1"/>
  <c r="M191" i="1"/>
  <c r="J190" i="1"/>
  <c r="G189" i="1"/>
  <c r="D188" i="1"/>
  <c r="A187" i="1"/>
  <c r="K185" i="1"/>
  <c r="H184" i="1"/>
  <c r="E183" i="1"/>
  <c r="B182" i="1"/>
  <c r="L180" i="1"/>
  <c r="I179" i="1"/>
  <c r="F178" i="1"/>
  <c r="C177" i="1"/>
  <c r="M175" i="1"/>
  <c r="J174" i="1"/>
  <c r="G173" i="1"/>
  <c r="D172" i="1"/>
  <c r="A171" i="1"/>
  <c r="K169" i="1"/>
  <c r="H168" i="1"/>
  <c r="E167" i="1"/>
  <c r="B166" i="1"/>
  <c r="L164" i="1"/>
  <c r="I163" i="1"/>
  <c r="F162" i="1"/>
  <c r="C161" i="1"/>
  <c r="M159" i="1"/>
  <c r="J158" i="1"/>
  <c r="G157" i="1"/>
  <c r="D156" i="1"/>
  <c r="A155" i="1"/>
  <c r="K153" i="1"/>
  <c r="H152" i="1"/>
  <c r="E151" i="1"/>
  <c r="B150" i="1"/>
  <c r="L148" i="1"/>
  <c r="I147" i="1"/>
  <c r="F146" i="1"/>
  <c r="C145" i="1"/>
  <c r="M143" i="1"/>
  <c r="J142" i="1"/>
  <c r="G141" i="1"/>
  <c r="D140" i="1"/>
  <c r="A139" i="1"/>
  <c r="F138" i="1"/>
  <c r="K137" i="1"/>
  <c r="C137" i="1"/>
  <c r="H136" i="1"/>
  <c r="M135" i="1"/>
  <c r="E135" i="1"/>
  <c r="J134" i="1"/>
  <c r="B134" i="1"/>
  <c r="G133" i="1"/>
  <c r="L132" i="1"/>
  <c r="D132" i="1"/>
  <c r="I131" i="1"/>
  <c r="A131" i="1"/>
  <c r="F130" i="1"/>
  <c r="K129" i="1"/>
  <c r="C129" i="1"/>
  <c r="H128" i="1"/>
  <c r="M127" i="1"/>
  <c r="E127" i="1"/>
  <c r="J126" i="1"/>
  <c r="B126" i="1"/>
  <c r="G125" i="1"/>
  <c r="L124" i="1"/>
  <c r="D124" i="1"/>
  <c r="I123" i="1"/>
  <c r="A123" i="1"/>
  <c r="F122" i="1"/>
  <c r="K121" i="1"/>
  <c r="C121" i="1"/>
  <c r="H120" i="1"/>
  <c r="M119" i="1"/>
  <c r="E119" i="1"/>
  <c r="J118" i="1"/>
  <c r="B118" i="1"/>
  <c r="G117" i="1"/>
  <c r="L116" i="1"/>
  <c r="D116" i="1"/>
  <c r="I115" i="1"/>
  <c r="A115" i="1"/>
  <c r="F114" i="1"/>
  <c r="K113" i="1"/>
  <c r="C113" i="1"/>
  <c r="H112" i="1"/>
  <c r="M111" i="1"/>
  <c r="E111" i="1"/>
  <c r="J110" i="1"/>
  <c r="B110" i="1"/>
  <c r="G109" i="1"/>
  <c r="L108" i="1"/>
  <c r="G108" i="1"/>
  <c r="A108" i="1"/>
  <c r="I107" i="1"/>
  <c r="D107" i="1"/>
  <c r="K106" i="1"/>
  <c r="F106" i="1"/>
  <c r="A106" i="1"/>
  <c r="H105" i="1"/>
  <c r="C105" i="1"/>
  <c r="K104" i="1"/>
  <c r="E104" i="1"/>
  <c r="M103" i="1"/>
  <c r="H103" i="1"/>
  <c r="B103" i="1"/>
  <c r="J102" i="1"/>
  <c r="E102" i="1"/>
  <c r="L101" i="1"/>
  <c r="G101" i="1"/>
  <c r="B101" i="1"/>
  <c r="I100" i="1"/>
  <c r="D100" i="1"/>
  <c r="L99" i="1"/>
  <c r="F99" i="1"/>
  <c r="A99" i="1"/>
  <c r="I98" i="1"/>
  <c r="C98" i="1"/>
  <c r="K97" i="1"/>
  <c r="F97" i="1"/>
  <c r="M96" i="1"/>
  <c r="H96" i="1"/>
  <c r="C96" i="1"/>
  <c r="J95" i="1"/>
  <c r="E95" i="1"/>
  <c r="M94" i="1"/>
  <c r="G94" i="1"/>
  <c r="B94" i="1"/>
  <c r="J93" i="1"/>
  <c r="D93" i="1"/>
  <c r="L92" i="1"/>
  <c r="G92" i="1"/>
  <c r="A92" i="1"/>
  <c r="I91" i="1"/>
  <c r="D91" i="1"/>
  <c r="K90" i="1"/>
  <c r="F90" i="1"/>
  <c r="A90" i="1"/>
  <c r="H89" i="1"/>
  <c r="C89" i="1"/>
  <c r="K88" i="1"/>
  <c r="E88" i="1"/>
  <c r="M87" i="1"/>
  <c r="H87" i="1"/>
  <c r="B87" i="1"/>
  <c r="J86" i="1"/>
  <c r="E86" i="1"/>
  <c r="L85" i="1"/>
  <c r="G85" i="1"/>
  <c r="B85" i="1"/>
  <c r="I84" i="1"/>
  <c r="D84" i="1"/>
  <c r="L83" i="1"/>
  <c r="F83" i="1"/>
  <c r="A83" i="1"/>
  <c r="I82" i="1"/>
  <c r="C82" i="1"/>
  <c r="K81" i="1"/>
  <c r="F81" i="1"/>
  <c r="M80" i="1"/>
  <c r="H80" i="1"/>
  <c r="C80" i="1"/>
  <c r="J79" i="1"/>
  <c r="E79" i="1"/>
  <c r="M78" i="1"/>
  <c r="G78" i="1"/>
  <c r="B78" i="1"/>
  <c r="J77" i="1"/>
  <c r="D77" i="1"/>
  <c r="L76" i="1"/>
  <c r="G76" i="1"/>
  <c r="A76" i="1"/>
  <c r="I75" i="1"/>
  <c r="D75" i="1"/>
  <c r="K74" i="1"/>
  <c r="F74" i="1"/>
  <c r="A74" i="1"/>
  <c r="H73" i="1"/>
  <c r="C73" i="1"/>
  <c r="K72" i="1"/>
  <c r="E72" i="1"/>
  <c r="M71" i="1"/>
  <c r="H71" i="1"/>
  <c r="B71" i="1"/>
  <c r="J70" i="1"/>
  <c r="E70" i="1"/>
  <c r="L69" i="1"/>
  <c r="G69" i="1"/>
  <c r="B69" i="1"/>
  <c r="I68" i="1"/>
  <c r="D68" i="1"/>
  <c r="L67" i="1"/>
  <c r="F67" i="1"/>
  <c r="A67" i="1"/>
  <c r="I66" i="1"/>
  <c r="C66" i="1"/>
  <c r="K65" i="1"/>
  <c r="F65" i="1"/>
  <c r="M64" i="1"/>
  <c r="H64" i="1"/>
  <c r="C64" i="1"/>
  <c r="J63" i="1"/>
  <c r="E63" i="1"/>
  <c r="M62" i="1"/>
  <c r="G62" i="1"/>
  <c r="B62" i="1"/>
  <c r="J61" i="1"/>
  <c r="D61" i="1"/>
  <c r="L60" i="1"/>
  <c r="G60" i="1"/>
  <c r="A60" i="1"/>
  <c r="I59" i="1"/>
  <c r="D59" i="1"/>
  <c r="K58" i="1"/>
  <c r="C58" i="1"/>
  <c r="L57" i="1"/>
  <c r="H57" i="1"/>
  <c r="D57" i="1"/>
  <c r="M56" i="1"/>
  <c r="I56" i="1"/>
  <c r="E56" i="1"/>
  <c r="A56" i="1"/>
  <c r="J55" i="1"/>
  <c r="B55" i="1"/>
  <c r="C54" i="1"/>
  <c r="D53" i="1"/>
  <c r="E52" i="1"/>
  <c r="F51" i="1"/>
  <c r="G50" i="1"/>
  <c r="H49" i="1"/>
  <c r="E48" i="1"/>
  <c r="F47" i="1"/>
  <c r="G46" i="1"/>
  <c r="H45" i="1"/>
  <c r="A44" i="1"/>
  <c r="B43" i="1"/>
  <c r="L41" i="1"/>
  <c r="I40" i="1"/>
  <c r="F39" i="1"/>
  <c r="K38" i="1"/>
  <c r="L37" i="1"/>
  <c r="I36" i="1"/>
  <c r="J35" i="1"/>
  <c r="K34" i="1"/>
  <c r="L33" i="1"/>
  <c r="I32" i="1"/>
  <c r="F31" i="1"/>
  <c r="K30" i="1"/>
  <c r="C30" i="1"/>
  <c r="D29" i="1"/>
  <c r="A28" i="1"/>
  <c r="B27" i="1"/>
  <c r="L25" i="1"/>
  <c r="D25" i="1"/>
  <c r="A24" i="1"/>
  <c r="B23" i="1"/>
  <c r="L21" i="1"/>
  <c r="I20" i="1"/>
  <c r="J19" i="1"/>
  <c r="G18" i="1"/>
  <c r="L17" i="1"/>
  <c r="M16" i="1"/>
  <c r="J15" i="1"/>
  <c r="G14" i="1"/>
  <c r="H13" i="1"/>
  <c r="I12" i="1"/>
  <c r="J11" i="1"/>
  <c r="G10" i="1"/>
  <c r="H9" i="1"/>
  <c r="I8" i="1"/>
  <c r="J7" i="1"/>
  <c r="K6" i="1"/>
  <c r="D5" i="1"/>
  <c r="A4" i="1"/>
  <c r="E212" i="2"/>
  <c r="G186" i="2"/>
  <c r="A167" i="2"/>
  <c r="L153" i="2"/>
  <c r="K140" i="2"/>
  <c r="M130" i="2"/>
  <c r="B121" i="2"/>
  <c r="D111" i="2"/>
  <c r="F101" i="2"/>
  <c r="H91" i="2"/>
  <c r="C84" i="2"/>
  <c r="D79" i="2"/>
  <c r="E74" i="2"/>
  <c r="F69" i="2"/>
  <c r="G65" i="2"/>
  <c r="D62" i="2"/>
  <c r="M58" i="2"/>
  <c r="I55" i="2"/>
  <c r="F52" i="2"/>
  <c r="G47" i="2"/>
  <c r="C44" i="2"/>
  <c r="L40" i="2"/>
  <c r="I37" i="2"/>
  <c r="J32" i="2"/>
  <c r="D30" i="2"/>
  <c r="H26" i="2"/>
  <c r="L22" i="2"/>
  <c r="M17" i="2"/>
  <c r="D14" i="2"/>
  <c r="H10" i="2"/>
  <c r="F4" i="2"/>
  <c r="J202" i="1"/>
  <c r="K197" i="1"/>
  <c r="I191" i="1"/>
  <c r="M187" i="1"/>
  <c r="A183" i="1"/>
  <c r="L176" i="1"/>
  <c r="M171" i="1"/>
  <c r="A167" i="1"/>
  <c r="B162" i="1"/>
  <c r="F158" i="1"/>
  <c r="G153" i="1"/>
  <c r="H148" i="1"/>
  <c r="I143" i="1"/>
  <c r="M139" i="1"/>
  <c r="H137" i="1"/>
  <c r="J135" i="1"/>
  <c r="D133" i="1"/>
  <c r="K130" i="1"/>
  <c r="J127" i="1"/>
  <c r="I124" i="1"/>
  <c r="K122" i="1"/>
  <c r="E120" i="1"/>
  <c r="L117" i="1"/>
  <c r="F115" i="1"/>
  <c r="H113" i="1"/>
  <c r="J111" i="1"/>
  <c r="K108" i="1"/>
  <c r="J106" i="1"/>
  <c r="B105" i="1"/>
  <c r="A103" i="1"/>
  <c r="F101" i="1"/>
  <c r="J99" i="1"/>
  <c r="B98" i="1"/>
  <c r="G96" i="1"/>
  <c r="K94" i="1"/>
  <c r="K92" i="1"/>
  <c r="H91" i="1"/>
  <c r="L89" i="1"/>
  <c r="I88" i="1"/>
  <c r="F87" i="1"/>
  <c r="K85" i="1"/>
  <c r="C84" i="1"/>
  <c r="M82" i="1"/>
  <c r="J81" i="1"/>
  <c r="I79" i="1"/>
  <c r="H77" i="1"/>
  <c r="M75" i="1"/>
  <c r="J74" i="1"/>
  <c r="I72" i="1"/>
  <c r="A71" i="1"/>
  <c r="K69" i="1"/>
  <c r="J67" i="1"/>
  <c r="G66" i="1"/>
  <c r="D65" i="1"/>
  <c r="I63" i="1"/>
  <c r="A62" i="1"/>
  <c r="E60" i="1"/>
  <c r="J58" i="1"/>
  <c r="C57" i="1"/>
  <c r="M55" i="1"/>
  <c r="F54" i="1"/>
  <c r="C53" i="1"/>
  <c r="D52" i="1"/>
  <c r="J50" i="1"/>
  <c r="K49" i="1"/>
  <c r="H48" i="1"/>
  <c r="A47" i="1"/>
  <c r="K45" i="1"/>
  <c r="D44" i="1"/>
  <c r="A43" i="1"/>
  <c r="K41" i="1"/>
  <c r="H40" i="1"/>
  <c r="I39" i="1"/>
  <c r="F38" i="1"/>
  <c r="C37" i="1"/>
  <c r="I35" i="1"/>
  <c r="J34" i="1"/>
  <c r="C33" i="1"/>
  <c r="M31" i="1"/>
  <c r="J30" i="1"/>
  <c r="G29" i="1"/>
  <c r="H28" i="1"/>
  <c r="A27" i="1"/>
  <c r="B26" i="1"/>
  <c r="L24" i="1"/>
  <c r="I23" i="1"/>
  <c r="J22" i="1"/>
  <c r="G21" i="1"/>
  <c r="H20" i="1"/>
  <c r="A19" i="1"/>
  <c r="K17" i="1"/>
  <c r="H16" i="1"/>
  <c r="I15" i="1"/>
  <c r="F14" i="1"/>
  <c r="G13" i="1"/>
  <c r="H12" i="1"/>
  <c r="E11" i="1"/>
  <c r="K9" i="1"/>
  <c r="H8" i="1"/>
  <c r="E7" i="1"/>
  <c r="K5" i="1"/>
  <c r="L4" i="1"/>
</calcChain>
</file>

<file path=xl/sharedStrings.xml><?xml version="1.0" encoding="utf-8"?>
<sst xmlns="http://schemas.openxmlformats.org/spreadsheetml/2006/main" count="1" uniqueCount="1">
  <si>
    <t xml:space="preserve">Pour rappel :  les inscriptions aux actions  se font par  fiche de prescription. Pour les chantiers d’insertion, le candidat doit obtenir un agrément de Pôle Emploi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</si>
</sst>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1" xfId="0" applyFont="1" applyFill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4" fillId="2" borderId="0" xfId="0" applyFont="1" applyFill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tabSelected="1" workbookViewId="0"/>
  </sheetViews>
  <sheetFormatPr baseColWidth="10" defaultColWidth="14.453125" defaultRowHeight="15.75" customHeight="1" x14ac:dyDescent="0.25"/>
  <cols>
    <col min="1" max="1" width="42.26953125" customWidth="1"/>
    <col min="2" max="2" width="44" customWidth="1"/>
    <col min="3" max="3" width="17" customWidth="1"/>
    <col min="4" max="5" width="17.7265625" customWidth="1"/>
    <col min="6" max="6" width="14.54296875" customWidth="1"/>
    <col min="7" max="7" width="12.54296875" customWidth="1"/>
    <col min="8" max="8" width="19" customWidth="1"/>
    <col min="9" max="9" width="11.54296875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3"/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5">
      <c r="A4" s="6" t="str">
        <f ca="1">IFERROR(__xludf.DUMMYFUNCTION("importrange(""https://docs.google.com/spreadsheets/d/1CuGeudX__p6Q_uLnNDiZzSGU4M9L9_jz7fif0i7gs5Y/edit?usp=sharing"",""presc places vac!A2:M200"")"),"Nature de l'action")</f>
        <v>Nature de l'action</v>
      </c>
      <c r="B4" s="7" t="str">
        <f ca="1">IFERROR(__xludf.DUMMYFUNCTION("""COMPUTED_VALUE"""),"Structure et action")</f>
        <v>Structure et action</v>
      </c>
      <c r="C4" s="8" t="str">
        <f ca="1">IFERROR(__xludf.DUMMYFUNCTION("""COMPUTED_VALUE"""),"")</f>
        <v/>
      </c>
      <c r="D4" s="8" t="str">
        <f ca="1">IFERROR(__xludf.DUMMYFUNCTION("""COMPUTED_VALUE"""),"Département")</f>
        <v>Département</v>
      </c>
      <c r="E4" s="8" t="str">
        <f ca="1">IFERROR(__xludf.DUMMYFUNCTION("""COMPUTED_VALUE"""),"Pays de Brest")</f>
        <v>Pays de Brest</v>
      </c>
      <c r="F4" s="8" t="str">
        <f ca="1">IFERROR(__xludf.DUMMYFUNCTION("""COMPUTED_VALUE"""),"Pays de Cornouaille")</f>
        <v>Pays de Cornouaille</v>
      </c>
      <c r="G4" s="8" t="str">
        <f ca="1">IFERROR(__xludf.DUMMYFUNCTION("""COMPUTED_VALUE"""),"Pays de Morlaix")</f>
        <v>Pays de Morlaix</v>
      </c>
      <c r="H4" s="8" t="str">
        <f ca="1">IFERROR(__xludf.DUMMYFUNCTION("""COMPUTED_VALUE"""),"Pays du COB")</f>
        <v>Pays du COB</v>
      </c>
      <c r="I4" s="4" t="str">
        <f ca="1">IFERROR(__xludf.DUMMYFUNCTION("""COMPUTED_VALUE"""),"Total général")</f>
        <v>Total général</v>
      </c>
      <c r="J4" s="4" t="str">
        <f ca="1">IFERROR(__xludf.DUMMYFUNCTION("""COMPUTED_VALUE"""),"")</f>
        <v/>
      </c>
      <c r="K4" s="4" t="str">
        <f ca="1">IFERROR(__xludf.DUMMYFUNCTION("""COMPUTED_VALUE"""),"")</f>
        <v/>
      </c>
      <c r="L4" s="4" t="str">
        <f ca="1">IFERROR(__xludf.DUMMYFUNCTION("""COMPUTED_VALUE"""),"")</f>
        <v/>
      </c>
      <c r="M4" s="4" t="str">
        <f ca="1">IFERROR(__xludf.DUMMYFUNCTION("""COMPUTED_VALUE"""),"")</f>
        <v/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11" t="str">
        <f ca="1">IFERROR(__xludf.DUMMYFUNCTION("""COMPUTED_VALUE"""),"")</f>
        <v/>
      </c>
      <c r="B5" s="12" t="str">
        <f ca="1">IFERROR(__xludf.DUMMYFUNCTION("""COMPUTED_VALUE"""),"DON BOSCO - ATELIER JARDINS PARTAGEURS")</f>
        <v>DON BOSCO - ATELIER JARDINS PARTAGEURS</v>
      </c>
      <c r="C5" s="13">
        <f ca="1">IFERROR(__xludf.DUMMYFUNCTION("""COMPUTED_VALUE"""),3)</f>
        <v>3</v>
      </c>
      <c r="D5" s="12" t="str">
        <f ca="1">IFERROR(__xludf.DUMMYFUNCTION("""COMPUTED_VALUE"""),"")</f>
        <v/>
      </c>
      <c r="E5" s="12" t="str">
        <f ca="1">IFERROR(__xludf.DUMMYFUNCTION("""COMPUTED_VALUE"""),"")</f>
        <v/>
      </c>
      <c r="F5" s="12" t="str">
        <f ca="1">IFERROR(__xludf.DUMMYFUNCTION("""COMPUTED_VALUE"""),"")</f>
        <v/>
      </c>
      <c r="G5" s="12" t="str">
        <f ca="1">IFERROR(__xludf.DUMMYFUNCTION("""COMPUTED_VALUE"""),"")</f>
        <v/>
      </c>
      <c r="H5" s="12" t="str">
        <f ca="1">IFERROR(__xludf.DUMMYFUNCTION("""COMPUTED_VALUE"""),"")</f>
        <v/>
      </c>
      <c r="I5" s="4">
        <f ca="1">IFERROR(__xludf.DUMMYFUNCTION("""COMPUTED_VALUE"""),3)</f>
        <v>3</v>
      </c>
      <c r="J5" s="4" t="str">
        <f ca="1">IFERROR(__xludf.DUMMYFUNCTION("""COMPUTED_VALUE"""),"")</f>
        <v/>
      </c>
      <c r="K5" s="4" t="str">
        <f ca="1">IFERROR(__xludf.DUMMYFUNCTION("""COMPUTED_VALUE"""),"")</f>
        <v/>
      </c>
      <c r="L5" s="4" t="str">
        <f ca="1">IFERROR(__xludf.DUMMYFUNCTION("""COMPUTED_VALUE"""),"")</f>
        <v/>
      </c>
      <c r="M5" s="4" t="str">
        <f ca="1">IFERROR(__xludf.DUMMYFUNCTION("""COMPUTED_VALUE"""),"")</f>
        <v/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3">
      <c r="A6" s="17" t="str">
        <f ca="1">IFERROR(__xludf.DUMMYFUNCTION("""COMPUTED_VALUE"""),"")</f>
        <v/>
      </c>
      <c r="B6" s="8" t="str">
        <f ca="1">IFERROR(__xludf.DUMMYFUNCTION("""COMPUTED_VALUE"""),"MJC LA MARELLE")</f>
        <v>MJC LA MARELLE</v>
      </c>
      <c r="C6" s="8">
        <f ca="1">IFERROR(__xludf.DUMMYFUNCTION("""COMPUTED_VALUE"""),0)</f>
        <v>0</v>
      </c>
      <c r="D6" s="8" t="str">
        <f ca="1">IFERROR(__xludf.DUMMYFUNCTION("""COMPUTED_VALUE"""),"")</f>
        <v/>
      </c>
      <c r="E6" s="8" t="str">
        <f ca="1">IFERROR(__xludf.DUMMYFUNCTION("""COMPUTED_VALUE"""),"")</f>
        <v/>
      </c>
      <c r="F6" s="8" t="str">
        <f ca="1">IFERROR(__xludf.DUMMYFUNCTION("""COMPUTED_VALUE"""),"")</f>
        <v/>
      </c>
      <c r="G6" s="8" t="str">
        <f ca="1">IFERROR(__xludf.DUMMYFUNCTION("""COMPUTED_VALUE"""),"")</f>
        <v/>
      </c>
      <c r="H6" s="8" t="str">
        <f ca="1">IFERROR(__xludf.DUMMYFUNCTION("""COMPUTED_VALUE"""),"")</f>
        <v/>
      </c>
      <c r="I6" s="4">
        <f ca="1">IFERROR(__xludf.DUMMYFUNCTION("""COMPUTED_VALUE"""),0)</f>
        <v>0</v>
      </c>
      <c r="J6" s="4" t="str">
        <f ca="1">IFERROR(__xludf.DUMMYFUNCTION("""COMPUTED_VALUE"""),"")</f>
        <v/>
      </c>
      <c r="K6" s="4" t="str">
        <f ca="1">IFERROR(__xludf.DUMMYFUNCTION("""COMPUTED_VALUE"""),"")</f>
        <v/>
      </c>
      <c r="L6" s="4" t="str">
        <f ca="1">IFERROR(__xludf.DUMMYFUNCTION("""COMPUTED_VALUE"""),"")</f>
        <v/>
      </c>
      <c r="M6" s="4" t="str">
        <f ca="1">IFERROR(__xludf.DUMMYFUNCTION("""COMPUTED_VALUE"""),"")</f>
        <v/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11" t="str">
        <f ca="1">IFERROR(__xludf.DUMMYFUNCTION("""COMPUTED_VALUE"""),"")</f>
        <v/>
      </c>
      <c r="B7" s="12" t="str">
        <f ca="1">IFERROR(__xludf.DUMMYFUNCTION("""COMPUTED_VALUE"""),"RUBALISE - CUISINE EN CHANTIER")</f>
        <v>RUBALISE - CUISINE EN CHANTIER</v>
      </c>
      <c r="C7" s="12">
        <f ca="1">IFERROR(__xludf.DUMMYFUNCTION("""COMPUTED_VALUE"""),0)</f>
        <v>0</v>
      </c>
      <c r="D7" s="12" t="str">
        <f ca="1">IFERROR(__xludf.DUMMYFUNCTION("""COMPUTED_VALUE"""),"")</f>
        <v/>
      </c>
      <c r="E7" s="12" t="str">
        <f ca="1">IFERROR(__xludf.DUMMYFUNCTION("""COMPUTED_VALUE"""),"")</f>
        <v/>
      </c>
      <c r="F7" s="12" t="str">
        <f ca="1">IFERROR(__xludf.DUMMYFUNCTION("""COMPUTED_VALUE"""),"")</f>
        <v/>
      </c>
      <c r="G7" s="12" t="str">
        <f ca="1">IFERROR(__xludf.DUMMYFUNCTION("""COMPUTED_VALUE"""),"")</f>
        <v/>
      </c>
      <c r="H7" s="12" t="str">
        <f ca="1">IFERROR(__xludf.DUMMYFUNCTION("""COMPUTED_VALUE"""),"")</f>
        <v/>
      </c>
      <c r="I7" s="4">
        <f ca="1">IFERROR(__xludf.DUMMYFUNCTION("""COMPUTED_VALUE"""),0)</f>
        <v>0</v>
      </c>
      <c r="J7" s="4" t="str">
        <f ca="1">IFERROR(__xludf.DUMMYFUNCTION("""COMPUTED_VALUE"""),"")</f>
        <v/>
      </c>
      <c r="K7" s="4" t="str">
        <f ca="1">IFERROR(__xludf.DUMMYFUNCTION("""COMPUTED_VALUE"""),"")</f>
        <v/>
      </c>
      <c r="L7" s="4" t="str">
        <f ca="1">IFERROR(__xludf.DUMMYFUNCTION("""COMPUTED_VALUE"""),"")</f>
        <v/>
      </c>
      <c r="M7" s="4" t="str">
        <f ca="1">IFERROR(__xludf.DUMMYFUNCTION("""COMPUTED_VALUE"""),"")</f>
        <v/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3">
      <c r="A8" s="18" t="str">
        <f ca="1">IFERROR(__xludf.DUMMYFUNCTION("""COMPUTED_VALUE"""),"")</f>
        <v/>
      </c>
      <c r="B8" s="12" t="str">
        <f ca="1">IFERROR(__xludf.DUMMYFUNCTION("""COMPUTED_VALUE"""),"RUBALISE - LEGUMERIE")</f>
        <v>RUBALISE - LEGUMERIE</v>
      </c>
      <c r="C8" s="12">
        <f ca="1">IFERROR(__xludf.DUMMYFUNCTION("""COMPUTED_VALUE"""),0)</f>
        <v>0</v>
      </c>
      <c r="D8" s="12" t="str">
        <f ca="1">IFERROR(__xludf.DUMMYFUNCTION("""COMPUTED_VALUE"""),"")</f>
        <v/>
      </c>
      <c r="E8" s="12" t="str">
        <f ca="1">IFERROR(__xludf.DUMMYFUNCTION("""COMPUTED_VALUE"""),"")</f>
        <v/>
      </c>
      <c r="F8" s="12" t="str">
        <f ca="1">IFERROR(__xludf.DUMMYFUNCTION("""COMPUTED_VALUE"""),"")</f>
        <v/>
      </c>
      <c r="G8" s="12" t="str">
        <f ca="1">IFERROR(__xludf.DUMMYFUNCTION("""COMPUTED_VALUE"""),"")</f>
        <v/>
      </c>
      <c r="H8" s="12" t="str">
        <f ca="1">IFERROR(__xludf.DUMMYFUNCTION("""COMPUTED_VALUE"""),"")</f>
        <v/>
      </c>
      <c r="I8" s="4">
        <f ca="1">IFERROR(__xludf.DUMMYFUNCTION("""COMPUTED_VALUE"""),0)</f>
        <v>0</v>
      </c>
      <c r="J8" s="4" t="str">
        <f ca="1">IFERROR(__xludf.DUMMYFUNCTION("""COMPUTED_VALUE"""),"")</f>
        <v/>
      </c>
      <c r="K8" s="4" t="str">
        <f ca="1">IFERROR(__xludf.DUMMYFUNCTION("""COMPUTED_VALUE"""),"")</f>
        <v/>
      </c>
      <c r="L8" s="4" t="str">
        <f ca="1">IFERROR(__xludf.DUMMYFUNCTION("""COMPUTED_VALUE"""),"")</f>
        <v/>
      </c>
      <c r="M8" s="4" t="str">
        <f ca="1">IFERROR(__xludf.DUMMYFUNCTION("""COMPUTED_VALUE"""),"")</f>
        <v/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19" t="str">
        <f ca="1">IFERROR(__xludf.DUMMYFUNCTION("""COMPUTED_VALUE"""),"")</f>
        <v/>
      </c>
      <c r="B9" s="8" t="str">
        <f ca="1">IFERROR(__xludf.DUMMYFUNCTION("""COMPUTED_VALUE"""),"RUBALISE - TOUTENCAMION")</f>
        <v>RUBALISE - TOUTENCAMION</v>
      </c>
      <c r="C9" s="8">
        <f ca="1">IFERROR(__xludf.DUMMYFUNCTION("""COMPUTED_VALUE"""),0)</f>
        <v>0</v>
      </c>
      <c r="D9" s="8" t="str">
        <f ca="1">IFERROR(__xludf.DUMMYFUNCTION("""COMPUTED_VALUE"""),"")</f>
        <v/>
      </c>
      <c r="E9" s="8" t="str">
        <f ca="1">IFERROR(__xludf.DUMMYFUNCTION("""COMPUTED_VALUE"""),"")</f>
        <v/>
      </c>
      <c r="F9" s="8" t="str">
        <f ca="1">IFERROR(__xludf.DUMMYFUNCTION("""COMPUTED_VALUE"""),"")</f>
        <v/>
      </c>
      <c r="G9" s="8" t="str">
        <f ca="1">IFERROR(__xludf.DUMMYFUNCTION("""COMPUTED_VALUE"""),"")</f>
        <v/>
      </c>
      <c r="H9" s="8" t="str">
        <f ca="1">IFERROR(__xludf.DUMMYFUNCTION("""COMPUTED_VALUE"""),"")</f>
        <v/>
      </c>
      <c r="I9" s="4">
        <f ca="1">IFERROR(__xludf.DUMMYFUNCTION("""COMPUTED_VALUE"""),0)</f>
        <v>0</v>
      </c>
      <c r="J9" s="4" t="str">
        <f ca="1">IFERROR(__xludf.DUMMYFUNCTION("""COMPUTED_VALUE"""),"")</f>
        <v/>
      </c>
      <c r="K9" s="4" t="str">
        <f ca="1">IFERROR(__xludf.DUMMYFUNCTION("""COMPUTED_VALUE"""),"")</f>
        <v/>
      </c>
      <c r="L9" s="4" t="str">
        <f ca="1">IFERROR(__xludf.DUMMYFUNCTION("""COMPUTED_VALUE"""),"")</f>
        <v/>
      </c>
      <c r="M9" s="4" t="str">
        <f ca="1">IFERROR(__xludf.DUMMYFUNCTION("""COMPUTED_VALUE"""),"")</f>
        <v/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5" x14ac:dyDescent="0.25">
      <c r="A10" s="11" t="str">
        <f ca="1">IFERROR(__xludf.DUMMYFUNCTION("""COMPUTED_VALUE"""),"Total pour ")</f>
        <v xml:space="preserve">Total pour </v>
      </c>
      <c r="B10" s="12" t="str">
        <f ca="1">IFERROR(__xludf.DUMMYFUNCTION("""COMPUTED_VALUE"""),"")</f>
        <v/>
      </c>
      <c r="C10" s="12">
        <f ca="1">IFERROR(__xludf.DUMMYFUNCTION("""COMPUTED_VALUE"""),3)</f>
        <v>3</v>
      </c>
      <c r="D10" s="12" t="str">
        <f ca="1">IFERROR(__xludf.DUMMYFUNCTION("""COMPUTED_VALUE"""),"")</f>
        <v/>
      </c>
      <c r="E10" s="12" t="str">
        <f ca="1">IFERROR(__xludf.DUMMYFUNCTION("""COMPUTED_VALUE"""),"")</f>
        <v/>
      </c>
      <c r="F10" s="12" t="str">
        <f ca="1">IFERROR(__xludf.DUMMYFUNCTION("""COMPUTED_VALUE"""),"")</f>
        <v/>
      </c>
      <c r="G10" s="12" t="str">
        <f ca="1">IFERROR(__xludf.DUMMYFUNCTION("""COMPUTED_VALUE"""),"")</f>
        <v/>
      </c>
      <c r="H10" s="12" t="str">
        <f ca="1">IFERROR(__xludf.DUMMYFUNCTION("""COMPUTED_VALUE"""),"")</f>
        <v/>
      </c>
      <c r="I10" s="4">
        <f ca="1">IFERROR(__xludf.DUMMYFUNCTION("""COMPUTED_VALUE"""),3)</f>
        <v>3</v>
      </c>
      <c r="J10" s="4" t="str">
        <f ca="1">IFERROR(__xludf.DUMMYFUNCTION("""COMPUTED_VALUE"""),"")</f>
        <v/>
      </c>
      <c r="K10" s="4" t="str">
        <f ca="1">IFERROR(__xludf.DUMMYFUNCTION("""COMPUTED_VALUE"""),"")</f>
        <v/>
      </c>
      <c r="L10" s="4" t="str">
        <f ca="1">IFERROR(__xludf.DUMMYFUNCTION("""COMPUTED_VALUE"""),"")</f>
        <v/>
      </c>
      <c r="M10" s="4" t="str">
        <f ca="1">IFERROR(__xludf.DUMMYFUNCTION("""COMPUTED_VALUE"""),"")</f>
        <v/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" x14ac:dyDescent="0.3">
      <c r="A11" s="18" t="str">
        <f ca="1">IFERROR(__xludf.DUMMYFUNCTION("""COMPUTED_VALUE"""),"Action Jeunes")</f>
        <v>Action Jeunes</v>
      </c>
      <c r="B11" s="12" t="str">
        <f ca="1">IFERROR(__xludf.DUMMYFUNCTION("""COMPUTED_VALUE"""),"DON BOSCO - ESPACE INSERTION")</f>
        <v>DON BOSCO - ESPACE INSERTION</v>
      </c>
      <c r="C11" s="12" t="str">
        <f ca="1">IFERROR(__xludf.DUMMYFUNCTION("""COMPUTED_VALUE"""),"")</f>
        <v/>
      </c>
      <c r="D11" s="12" t="str">
        <f ca="1">IFERROR(__xludf.DUMMYFUNCTION("""COMPUTED_VALUE"""),"")</f>
        <v/>
      </c>
      <c r="E11" s="12">
        <f ca="1">IFERROR(__xludf.DUMMYFUNCTION("""COMPUTED_VALUE"""),4)</f>
        <v>4</v>
      </c>
      <c r="F11" s="12" t="str">
        <f ca="1">IFERROR(__xludf.DUMMYFUNCTION("""COMPUTED_VALUE"""),"")</f>
        <v/>
      </c>
      <c r="G11" s="12" t="str">
        <f ca="1">IFERROR(__xludf.DUMMYFUNCTION("""COMPUTED_VALUE"""),"")</f>
        <v/>
      </c>
      <c r="H11" s="12" t="str">
        <f ca="1">IFERROR(__xludf.DUMMYFUNCTION("""COMPUTED_VALUE"""),"")</f>
        <v/>
      </c>
      <c r="I11" s="4">
        <f ca="1">IFERROR(__xludf.DUMMYFUNCTION("""COMPUTED_VALUE"""),4)</f>
        <v>4</v>
      </c>
      <c r="J11" s="4" t="str">
        <f ca="1">IFERROR(__xludf.DUMMYFUNCTION("""COMPUTED_VALUE"""),"")</f>
        <v/>
      </c>
      <c r="K11" s="4" t="str">
        <f ca="1">IFERROR(__xludf.DUMMYFUNCTION("""COMPUTED_VALUE"""),"")</f>
        <v/>
      </c>
      <c r="L11" s="4" t="str">
        <f ca="1">IFERROR(__xludf.DUMMYFUNCTION("""COMPUTED_VALUE"""),"")</f>
        <v/>
      </c>
      <c r="M11" s="4" t="str">
        <f ca="1">IFERROR(__xludf.DUMMYFUNCTION("""COMPUTED_VALUE"""),"")</f>
        <v/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5" x14ac:dyDescent="0.25">
      <c r="A12" s="11" t="str">
        <f ca="1">IFERROR(__xludf.DUMMYFUNCTION("""COMPUTED_VALUE"""),"Total pour Action Jeunes")</f>
        <v>Total pour Action Jeunes</v>
      </c>
      <c r="B12" s="12" t="str">
        <f ca="1">IFERROR(__xludf.DUMMYFUNCTION("""COMPUTED_VALUE"""),"")</f>
        <v/>
      </c>
      <c r="C12" s="12" t="str">
        <f ca="1">IFERROR(__xludf.DUMMYFUNCTION("""COMPUTED_VALUE"""),"")</f>
        <v/>
      </c>
      <c r="D12" s="12" t="str">
        <f ca="1">IFERROR(__xludf.DUMMYFUNCTION("""COMPUTED_VALUE"""),"")</f>
        <v/>
      </c>
      <c r="E12" s="12">
        <f ca="1">IFERROR(__xludf.DUMMYFUNCTION("""COMPUTED_VALUE"""),4)</f>
        <v>4</v>
      </c>
      <c r="F12" s="12" t="str">
        <f ca="1">IFERROR(__xludf.DUMMYFUNCTION("""COMPUTED_VALUE"""),"")</f>
        <v/>
      </c>
      <c r="G12" s="12" t="str">
        <f ca="1">IFERROR(__xludf.DUMMYFUNCTION("""COMPUTED_VALUE"""),"")</f>
        <v/>
      </c>
      <c r="H12" s="12" t="str">
        <f ca="1">IFERROR(__xludf.DUMMYFUNCTION("""COMPUTED_VALUE"""),"")</f>
        <v/>
      </c>
      <c r="I12" s="4">
        <f ca="1">IFERROR(__xludf.DUMMYFUNCTION("""COMPUTED_VALUE"""),4)</f>
        <v>4</v>
      </c>
      <c r="J12" s="4" t="str">
        <f ca="1">IFERROR(__xludf.DUMMYFUNCTION("""COMPUTED_VALUE"""),"")</f>
        <v/>
      </c>
      <c r="K12" s="4" t="str">
        <f ca="1">IFERROR(__xludf.DUMMYFUNCTION("""COMPUTED_VALUE"""),"")</f>
        <v/>
      </c>
      <c r="L12" s="4" t="str">
        <f ca="1">IFERROR(__xludf.DUMMYFUNCTION("""COMPUTED_VALUE"""),"")</f>
        <v/>
      </c>
      <c r="M12" s="4" t="str">
        <f ca="1">IFERROR(__xludf.DUMMYFUNCTION("""COMPUTED_VALUE"""),"")</f>
        <v/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5" x14ac:dyDescent="0.25">
      <c r="A13" s="11" t="str">
        <f ca="1">IFERROR(__xludf.DUMMYFUNCTION("""COMPUTED_VALUE"""),"Association intermédiaire")</f>
        <v>Association intermédiaire</v>
      </c>
      <c r="B13" s="12" t="str">
        <f ca="1">IFERROR(__xludf.DUMMYFUNCTION("""COMPUTED_VALUE"""),"RAIL EMPLOI-SERVICES")</f>
        <v>RAIL EMPLOI-SERVICES</v>
      </c>
      <c r="C13" s="12" t="str">
        <f ca="1">IFERROR(__xludf.DUMMYFUNCTION("""COMPUTED_VALUE"""),"")</f>
        <v/>
      </c>
      <c r="D13" s="12" t="str">
        <f ca="1">IFERROR(__xludf.DUMMYFUNCTION("""COMPUTED_VALUE"""),"")</f>
        <v/>
      </c>
      <c r="E13" s="12">
        <f ca="1">IFERROR(__xludf.DUMMYFUNCTION("""COMPUTED_VALUE"""),12)</f>
        <v>12</v>
      </c>
      <c r="F13" s="12" t="str">
        <f ca="1">IFERROR(__xludf.DUMMYFUNCTION("""COMPUTED_VALUE"""),"")</f>
        <v/>
      </c>
      <c r="G13" s="12" t="str">
        <f ca="1">IFERROR(__xludf.DUMMYFUNCTION("""COMPUTED_VALUE"""),"")</f>
        <v/>
      </c>
      <c r="H13" s="12" t="str">
        <f ca="1">IFERROR(__xludf.DUMMYFUNCTION("""COMPUTED_VALUE"""),"")</f>
        <v/>
      </c>
      <c r="I13" s="4">
        <f ca="1">IFERROR(__xludf.DUMMYFUNCTION("""COMPUTED_VALUE"""),12)</f>
        <v>12</v>
      </c>
      <c r="J13" s="4" t="str">
        <f ca="1">IFERROR(__xludf.DUMMYFUNCTION("""COMPUTED_VALUE"""),"")</f>
        <v/>
      </c>
      <c r="K13" s="4" t="str">
        <f ca="1">IFERROR(__xludf.DUMMYFUNCTION("""COMPUTED_VALUE"""),"")</f>
        <v/>
      </c>
      <c r="L13" s="4" t="str">
        <f ca="1">IFERROR(__xludf.DUMMYFUNCTION("""COMPUTED_VALUE"""),"")</f>
        <v/>
      </c>
      <c r="M13" s="4" t="str">
        <f ca="1">IFERROR(__xludf.DUMMYFUNCTION("""COMPUTED_VALUE"""),"")</f>
        <v/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5" x14ac:dyDescent="0.25">
      <c r="A14" s="11" t="str">
        <f ca="1">IFERROR(__xludf.DUMMYFUNCTION("""COMPUTED_VALUE"""),"")</f>
        <v/>
      </c>
      <c r="B14" s="12" t="str">
        <f ca="1">IFERROR(__xludf.DUMMYFUNCTION("""COMPUTED_VALUE"""),"RELAIS TRAVAIL")</f>
        <v>RELAIS TRAVAIL</v>
      </c>
      <c r="C14" s="12" t="str">
        <f ca="1">IFERROR(__xludf.DUMMYFUNCTION("""COMPUTED_VALUE"""),"")</f>
        <v/>
      </c>
      <c r="D14" s="12" t="str">
        <f ca="1">IFERROR(__xludf.DUMMYFUNCTION("""COMPUTED_VALUE"""),"")</f>
        <v/>
      </c>
      <c r="E14" s="12">
        <f ca="1">IFERROR(__xludf.DUMMYFUNCTION("""COMPUTED_VALUE"""),9)</f>
        <v>9</v>
      </c>
      <c r="F14" s="12" t="str">
        <f ca="1">IFERROR(__xludf.DUMMYFUNCTION("""COMPUTED_VALUE"""),"")</f>
        <v/>
      </c>
      <c r="G14" s="12" t="str">
        <f ca="1">IFERROR(__xludf.DUMMYFUNCTION("""COMPUTED_VALUE"""),"")</f>
        <v/>
      </c>
      <c r="H14" s="12" t="str">
        <f ca="1">IFERROR(__xludf.DUMMYFUNCTION("""COMPUTED_VALUE"""),"")</f>
        <v/>
      </c>
      <c r="I14" s="4">
        <f ca="1">IFERROR(__xludf.DUMMYFUNCTION("""COMPUTED_VALUE"""),9)</f>
        <v>9</v>
      </c>
      <c r="J14" s="4" t="str">
        <f ca="1">IFERROR(__xludf.DUMMYFUNCTION("""COMPUTED_VALUE"""),"")</f>
        <v/>
      </c>
      <c r="K14" s="4" t="str">
        <f ca="1">IFERROR(__xludf.DUMMYFUNCTION("""COMPUTED_VALUE"""),"")</f>
        <v/>
      </c>
      <c r="L14" s="4" t="str">
        <f ca="1">IFERROR(__xludf.DUMMYFUNCTION("""COMPUTED_VALUE"""),"")</f>
        <v/>
      </c>
      <c r="M14" s="4" t="str">
        <f ca="1">IFERROR(__xludf.DUMMYFUNCTION("""COMPUTED_VALUE"""),"")</f>
        <v/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5" x14ac:dyDescent="0.25">
      <c r="A15" s="11" t="str">
        <f ca="1">IFERROR(__xludf.DUMMYFUNCTION("""COMPUTED_VALUE"""),"Total pour Association intermédiaire")</f>
        <v>Total pour Association intermédiaire</v>
      </c>
      <c r="B15" s="12" t="str">
        <f ca="1">IFERROR(__xludf.DUMMYFUNCTION("""COMPUTED_VALUE"""),"")</f>
        <v/>
      </c>
      <c r="C15" s="12" t="str">
        <f ca="1">IFERROR(__xludf.DUMMYFUNCTION("""COMPUTED_VALUE"""),"")</f>
        <v/>
      </c>
      <c r="D15" s="12" t="str">
        <f ca="1">IFERROR(__xludf.DUMMYFUNCTION("""COMPUTED_VALUE"""),"")</f>
        <v/>
      </c>
      <c r="E15" s="12">
        <f ca="1">IFERROR(__xludf.DUMMYFUNCTION("""COMPUTED_VALUE"""),21)</f>
        <v>21</v>
      </c>
      <c r="F15" s="12" t="str">
        <f ca="1">IFERROR(__xludf.DUMMYFUNCTION("""COMPUTED_VALUE"""),"")</f>
        <v/>
      </c>
      <c r="G15" s="12" t="str">
        <f ca="1">IFERROR(__xludf.DUMMYFUNCTION("""COMPUTED_VALUE"""),"")</f>
        <v/>
      </c>
      <c r="H15" s="12" t="str">
        <f ca="1">IFERROR(__xludf.DUMMYFUNCTION("""COMPUTED_VALUE"""),"")</f>
        <v/>
      </c>
      <c r="I15" s="4">
        <f ca="1">IFERROR(__xludf.DUMMYFUNCTION("""COMPUTED_VALUE"""),21)</f>
        <v>21</v>
      </c>
      <c r="J15" s="4" t="str">
        <f ca="1">IFERROR(__xludf.DUMMYFUNCTION("""COMPUTED_VALUE"""),"")</f>
        <v/>
      </c>
      <c r="K15" s="4" t="str">
        <f ca="1">IFERROR(__xludf.DUMMYFUNCTION("""COMPUTED_VALUE"""),"")</f>
        <v/>
      </c>
      <c r="L15" s="4" t="str">
        <f ca="1">IFERROR(__xludf.DUMMYFUNCTION("""COMPUTED_VALUE"""),"")</f>
        <v/>
      </c>
      <c r="M15" s="4" t="str">
        <f ca="1">IFERROR(__xludf.DUMMYFUNCTION("""COMPUTED_VALUE"""),"")</f>
        <v/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5" x14ac:dyDescent="0.25">
      <c r="A16" s="11" t="str">
        <f ca="1">IFERROR(__xludf.DUMMYFUNCTION("""COMPUTED_VALUE"""),"Atelier d'insertion")</f>
        <v>Atelier d'insertion</v>
      </c>
      <c r="B16" s="12" t="str">
        <f ca="1">IFERROR(__xludf.DUMMYFUNCTION("""COMPUTED_VALUE"""),"ART - L'ENVERS DU DECOR")</f>
        <v>ART - L'ENVERS DU DECOR</v>
      </c>
      <c r="C16" s="12" t="str">
        <f ca="1">IFERROR(__xludf.DUMMYFUNCTION("""COMPUTED_VALUE"""),"")</f>
        <v/>
      </c>
      <c r="D16" s="12" t="str">
        <f ca="1">IFERROR(__xludf.DUMMYFUNCTION("""COMPUTED_VALUE"""),"")</f>
        <v/>
      </c>
      <c r="E16" s="12" t="str">
        <f ca="1">IFERROR(__xludf.DUMMYFUNCTION("""COMPUTED_VALUE"""),"")</f>
        <v/>
      </c>
      <c r="F16" s="12" t="str">
        <f ca="1">IFERROR(__xludf.DUMMYFUNCTION("""COMPUTED_VALUE"""),"")</f>
        <v/>
      </c>
      <c r="G16" s="12">
        <f ca="1">IFERROR(__xludf.DUMMYFUNCTION("""COMPUTED_VALUE"""),3)</f>
        <v>3</v>
      </c>
      <c r="H16" s="12" t="str">
        <f ca="1">IFERROR(__xludf.DUMMYFUNCTION("""COMPUTED_VALUE"""),"")</f>
        <v/>
      </c>
      <c r="I16" s="4">
        <f ca="1">IFERROR(__xludf.DUMMYFUNCTION("""COMPUTED_VALUE"""),3)</f>
        <v>3</v>
      </c>
      <c r="J16" s="4" t="str">
        <f ca="1">IFERROR(__xludf.DUMMYFUNCTION("""COMPUTED_VALUE"""),"")</f>
        <v/>
      </c>
      <c r="K16" s="4" t="str">
        <f ca="1">IFERROR(__xludf.DUMMYFUNCTION("""COMPUTED_VALUE"""),"")</f>
        <v/>
      </c>
      <c r="L16" s="4" t="str">
        <f ca="1">IFERROR(__xludf.DUMMYFUNCTION("""COMPUTED_VALUE"""),"")</f>
        <v/>
      </c>
      <c r="M16" s="4" t="str">
        <f ca="1">IFERROR(__xludf.DUMMYFUNCTION("""COMPUTED_VALUE"""),"")</f>
        <v/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5" x14ac:dyDescent="0.25">
      <c r="A17" s="11" t="str">
        <f ca="1">IFERROR(__xludf.DUMMYFUNCTION("""COMPUTED_VALUE"""),"")</f>
        <v/>
      </c>
      <c r="B17" s="12" t="str">
        <f ca="1">IFERROR(__xludf.DUMMYFUNCTION("""COMPUTED_VALUE"""),"ART - MA PETITE ENTREPRISE")</f>
        <v>ART - MA PETITE ENTREPRISE</v>
      </c>
      <c r="C17" s="12" t="str">
        <f ca="1">IFERROR(__xludf.DUMMYFUNCTION("""COMPUTED_VALUE"""),"")</f>
        <v/>
      </c>
      <c r="D17" s="12" t="str">
        <f ca="1">IFERROR(__xludf.DUMMYFUNCTION("""COMPUTED_VALUE"""),"")</f>
        <v/>
      </c>
      <c r="E17" s="12" t="str">
        <f ca="1">IFERROR(__xludf.DUMMYFUNCTION("""COMPUTED_VALUE"""),"")</f>
        <v/>
      </c>
      <c r="F17" s="12" t="str">
        <f ca="1">IFERROR(__xludf.DUMMYFUNCTION("""COMPUTED_VALUE"""),"")</f>
        <v/>
      </c>
      <c r="G17" s="12">
        <f ca="1">IFERROR(__xludf.DUMMYFUNCTION("""COMPUTED_VALUE"""),4)</f>
        <v>4</v>
      </c>
      <c r="H17" s="12" t="str">
        <f ca="1">IFERROR(__xludf.DUMMYFUNCTION("""COMPUTED_VALUE"""),"")</f>
        <v/>
      </c>
      <c r="I17" s="4">
        <f ca="1">IFERROR(__xludf.DUMMYFUNCTION("""COMPUTED_VALUE"""),4)</f>
        <v>4</v>
      </c>
      <c r="J17" s="4" t="str">
        <f ca="1">IFERROR(__xludf.DUMMYFUNCTION("""COMPUTED_VALUE"""),"")</f>
        <v/>
      </c>
      <c r="K17" s="4" t="str">
        <f ca="1">IFERROR(__xludf.DUMMYFUNCTION("""COMPUTED_VALUE"""),"")</f>
        <v/>
      </c>
      <c r="L17" s="4" t="str">
        <f ca="1">IFERROR(__xludf.DUMMYFUNCTION("""COMPUTED_VALUE"""),"")</f>
        <v/>
      </c>
      <c r="M17" s="4" t="str">
        <f ca="1">IFERROR(__xludf.DUMMYFUNCTION("""COMPUTED_VALUE"""),"")</f>
        <v/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5" x14ac:dyDescent="0.25">
      <c r="A18" s="11" t="str">
        <f ca="1">IFERROR(__xludf.DUMMYFUNCTION("""COMPUTED_VALUE"""),"")</f>
        <v/>
      </c>
      <c r="B18" s="12" t="str">
        <f ca="1">IFERROR(__xludf.DUMMYFUNCTION("""COMPUTED_VALUE"""),"CCAS DE CONCARNEAU - LAMPHILY")</f>
        <v>CCAS DE CONCARNEAU - LAMPHILY</v>
      </c>
      <c r="C18" s="12" t="str">
        <f ca="1">IFERROR(__xludf.DUMMYFUNCTION("""COMPUTED_VALUE"""),"")</f>
        <v/>
      </c>
      <c r="D18" s="12" t="str">
        <f ca="1">IFERROR(__xludf.DUMMYFUNCTION("""COMPUTED_VALUE"""),"")</f>
        <v/>
      </c>
      <c r="E18" s="12" t="str">
        <f ca="1">IFERROR(__xludf.DUMMYFUNCTION("""COMPUTED_VALUE"""),"")</f>
        <v/>
      </c>
      <c r="F18" s="12">
        <f ca="1">IFERROR(__xludf.DUMMYFUNCTION("""COMPUTED_VALUE"""),1)</f>
        <v>1</v>
      </c>
      <c r="G18" s="12" t="str">
        <f ca="1">IFERROR(__xludf.DUMMYFUNCTION("""COMPUTED_VALUE"""),"")</f>
        <v/>
      </c>
      <c r="H18" s="12" t="str">
        <f ca="1">IFERROR(__xludf.DUMMYFUNCTION("""COMPUTED_VALUE"""),"")</f>
        <v/>
      </c>
      <c r="I18" s="4">
        <f ca="1">IFERROR(__xludf.DUMMYFUNCTION("""COMPUTED_VALUE"""),1)</f>
        <v>1</v>
      </c>
      <c r="J18" s="4" t="str">
        <f ca="1">IFERROR(__xludf.DUMMYFUNCTION("""COMPUTED_VALUE"""),"")</f>
        <v/>
      </c>
      <c r="K18" s="4" t="str">
        <f ca="1">IFERROR(__xludf.DUMMYFUNCTION("""COMPUTED_VALUE"""),"")</f>
        <v/>
      </c>
      <c r="L18" s="4" t="str">
        <f ca="1">IFERROR(__xludf.DUMMYFUNCTION("""COMPUTED_VALUE"""),"")</f>
        <v/>
      </c>
      <c r="M18" s="4" t="str">
        <f ca="1">IFERROR(__xludf.DUMMYFUNCTION("""COMPUTED_VALUE"""),"")</f>
        <v/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5" x14ac:dyDescent="0.25">
      <c r="A19" s="11" t="str">
        <f ca="1">IFERROR(__xludf.DUMMYFUNCTION("""COMPUTED_VALUE"""),"")</f>
        <v/>
      </c>
      <c r="B19" s="12" t="str">
        <f ca="1">IFERROR(__xludf.DUMMYFUNCTION("""COMPUTED_VALUE"""),"DON BOSCO - ATELIER MORLAIX")</f>
        <v>DON BOSCO - ATELIER MORLAIX</v>
      </c>
      <c r="C19" s="12" t="str">
        <f ca="1">IFERROR(__xludf.DUMMYFUNCTION("""COMPUTED_VALUE"""),"")</f>
        <v/>
      </c>
      <c r="D19" s="12" t="str">
        <f ca="1">IFERROR(__xludf.DUMMYFUNCTION("""COMPUTED_VALUE"""),"")</f>
        <v/>
      </c>
      <c r="E19" s="12" t="str">
        <f ca="1">IFERROR(__xludf.DUMMYFUNCTION("""COMPUTED_VALUE"""),"")</f>
        <v/>
      </c>
      <c r="F19" s="12" t="str">
        <f ca="1">IFERROR(__xludf.DUMMYFUNCTION("""COMPUTED_VALUE"""),"")</f>
        <v/>
      </c>
      <c r="G19" s="12">
        <f ca="1">IFERROR(__xludf.DUMMYFUNCTION("""COMPUTED_VALUE"""),0)</f>
        <v>0</v>
      </c>
      <c r="H19" s="12" t="str">
        <f ca="1">IFERROR(__xludf.DUMMYFUNCTION("""COMPUTED_VALUE"""),"")</f>
        <v/>
      </c>
      <c r="I19" s="4">
        <f ca="1">IFERROR(__xludf.DUMMYFUNCTION("""COMPUTED_VALUE"""),0)</f>
        <v>0</v>
      </c>
      <c r="J19" s="4" t="str">
        <f ca="1">IFERROR(__xludf.DUMMYFUNCTION("""COMPUTED_VALUE"""),"")</f>
        <v/>
      </c>
      <c r="K19" s="4" t="str">
        <f ca="1">IFERROR(__xludf.DUMMYFUNCTION("""COMPUTED_VALUE"""),"")</f>
        <v/>
      </c>
      <c r="L19" s="4" t="str">
        <f ca="1">IFERROR(__xludf.DUMMYFUNCTION("""COMPUTED_VALUE"""),"")</f>
        <v/>
      </c>
      <c r="M19" s="4" t="str">
        <f ca="1">IFERROR(__xludf.DUMMYFUNCTION("""COMPUTED_VALUE"""),"")</f>
        <v/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5" x14ac:dyDescent="0.25">
      <c r="A20" s="19" t="str">
        <f ca="1">IFERROR(__xludf.DUMMYFUNCTION("""COMPUTED_VALUE"""),"")</f>
        <v/>
      </c>
      <c r="B20" s="8" t="str">
        <f ca="1">IFERROR(__xludf.DUMMYFUNCTION("""COMPUTED_VALUE"""),"DON BOSCO - EKOCONSERVE")</f>
        <v>DON BOSCO - EKOCONSERVE</v>
      </c>
      <c r="C20" s="8" t="str">
        <f ca="1">IFERROR(__xludf.DUMMYFUNCTION("""COMPUTED_VALUE"""),"")</f>
        <v/>
      </c>
      <c r="D20" s="8" t="str">
        <f ca="1">IFERROR(__xludf.DUMMYFUNCTION("""COMPUTED_VALUE"""),"")</f>
        <v/>
      </c>
      <c r="E20" s="8">
        <f ca="1">IFERROR(__xludf.DUMMYFUNCTION("""COMPUTED_VALUE"""),3)</f>
        <v>3</v>
      </c>
      <c r="F20" s="8" t="str">
        <f ca="1">IFERROR(__xludf.DUMMYFUNCTION("""COMPUTED_VALUE"""),"")</f>
        <v/>
      </c>
      <c r="G20" s="8" t="str">
        <f ca="1">IFERROR(__xludf.DUMMYFUNCTION("""COMPUTED_VALUE"""),"")</f>
        <v/>
      </c>
      <c r="H20" s="8" t="str">
        <f ca="1">IFERROR(__xludf.DUMMYFUNCTION("""COMPUTED_VALUE"""),"")</f>
        <v/>
      </c>
      <c r="I20" s="4">
        <f ca="1">IFERROR(__xludf.DUMMYFUNCTION("""COMPUTED_VALUE"""),3)</f>
        <v>3</v>
      </c>
      <c r="J20" s="4" t="str">
        <f ca="1">IFERROR(__xludf.DUMMYFUNCTION("""COMPUTED_VALUE"""),"")</f>
        <v/>
      </c>
      <c r="K20" s="4" t="str">
        <f ca="1">IFERROR(__xludf.DUMMYFUNCTION("""COMPUTED_VALUE"""),"")</f>
        <v/>
      </c>
      <c r="L20" s="4" t="str">
        <f ca="1">IFERROR(__xludf.DUMMYFUNCTION("""COMPUTED_VALUE"""),"")</f>
        <v/>
      </c>
      <c r="M20" s="4" t="str">
        <f ca="1">IFERROR(__xludf.DUMMYFUNCTION("""COMPUTED_VALUE"""),"")</f>
        <v/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5" x14ac:dyDescent="0.25">
      <c r="A21" s="11" t="str">
        <f ca="1">IFERROR(__xludf.DUMMYFUNCTION("""COMPUTED_VALUE"""),"")</f>
        <v/>
      </c>
      <c r="B21" s="12" t="str">
        <f ca="1">IFERROR(__xludf.DUMMYFUNCTION("""COMPUTED_VALUE"""),"LES GENETS D'OR - ATELIER")</f>
        <v>LES GENETS D'OR - ATELIER</v>
      </c>
      <c r="C21" s="12" t="str">
        <f ca="1">IFERROR(__xludf.DUMMYFUNCTION("""COMPUTED_VALUE"""),"")</f>
        <v/>
      </c>
      <c r="D21" s="12" t="str">
        <f ca="1">IFERROR(__xludf.DUMMYFUNCTION("""COMPUTED_VALUE"""),"")</f>
        <v/>
      </c>
      <c r="E21" s="12" t="str">
        <f ca="1">IFERROR(__xludf.DUMMYFUNCTION("""COMPUTED_VALUE"""),"")</f>
        <v/>
      </c>
      <c r="F21" s="12" t="str">
        <f ca="1">IFERROR(__xludf.DUMMYFUNCTION("""COMPUTED_VALUE"""),"")</f>
        <v/>
      </c>
      <c r="G21" s="12">
        <f ca="1">IFERROR(__xludf.DUMMYFUNCTION("""COMPUTED_VALUE"""),1)</f>
        <v>1</v>
      </c>
      <c r="H21" s="12" t="str">
        <f ca="1">IFERROR(__xludf.DUMMYFUNCTION("""COMPUTED_VALUE"""),"")</f>
        <v/>
      </c>
      <c r="I21" s="4">
        <f ca="1">IFERROR(__xludf.DUMMYFUNCTION("""COMPUTED_VALUE"""),1)</f>
        <v>1</v>
      </c>
      <c r="J21" s="4" t="str">
        <f ca="1">IFERROR(__xludf.DUMMYFUNCTION("""COMPUTED_VALUE"""),"")</f>
        <v/>
      </c>
      <c r="K21" s="4" t="str">
        <f ca="1">IFERROR(__xludf.DUMMYFUNCTION("""COMPUTED_VALUE"""),"")</f>
        <v/>
      </c>
      <c r="L21" s="4" t="str">
        <f ca="1">IFERROR(__xludf.DUMMYFUNCTION("""COMPUTED_VALUE"""),"")</f>
        <v/>
      </c>
      <c r="M21" s="4" t="str">
        <f ca="1">IFERROR(__xludf.DUMMYFUNCTION("""COMPUTED_VALUE"""),"")</f>
        <v/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5" x14ac:dyDescent="0.25">
      <c r="A22" s="11" t="str">
        <f ca="1">IFERROR(__xludf.DUMMYFUNCTION("""COMPUTED_VALUE"""),"")</f>
        <v/>
      </c>
      <c r="B22" s="12" t="str">
        <f ca="1">IFERROR(__xludf.DUMMYFUNCTION("""COMPUTED_VALUE"""),"ORB")</f>
        <v>ORB</v>
      </c>
      <c r="C22" s="12" t="str">
        <f ca="1">IFERROR(__xludf.DUMMYFUNCTION("""COMPUTED_VALUE"""),"")</f>
        <v/>
      </c>
      <c r="D22" s="12" t="str">
        <f ca="1">IFERROR(__xludf.DUMMYFUNCTION("""COMPUTED_VALUE"""),"")</f>
        <v/>
      </c>
      <c r="E22" s="12">
        <f ca="1">IFERROR(__xludf.DUMMYFUNCTION("""COMPUTED_VALUE"""),0)</f>
        <v>0</v>
      </c>
      <c r="F22" s="12" t="str">
        <f ca="1">IFERROR(__xludf.DUMMYFUNCTION("""COMPUTED_VALUE"""),"")</f>
        <v/>
      </c>
      <c r="G22" s="12" t="str">
        <f ca="1">IFERROR(__xludf.DUMMYFUNCTION("""COMPUTED_VALUE"""),"")</f>
        <v/>
      </c>
      <c r="H22" s="12" t="str">
        <f ca="1">IFERROR(__xludf.DUMMYFUNCTION("""COMPUTED_VALUE"""),"")</f>
        <v/>
      </c>
      <c r="I22" s="4">
        <f ca="1">IFERROR(__xludf.DUMMYFUNCTION("""COMPUTED_VALUE"""),0)</f>
        <v>0</v>
      </c>
      <c r="J22" s="4" t="str">
        <f ca="1">IFERROR(__xludf.DUMMYFUNCTION("""COMPUTED_VALUE"""),"")</f>
        <v/>
      </c>
      <c r="K22" s="4" t="str">
        <f ca="1">IFERROR(__xludf.DUMMYFUNCTION("""COMPUTED_VALUE"""),"")</f>
        <v/>
      </c>
      <c r="L22" s="4" t="str">
        <f ca="1">IFERROR(__xludf.DUMMYFUNCTION("""COMPUTED_VALUE"""),"")</f>
        <v/>
      </c>
      <c r="M22" s="4" t="str">
        <f ca="1">IFERROR(__xludf.DUMMYFUNCTION("""COMPUTED_VALUE"""),"")</f>
        <v/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" x14ac:dyDescent="0.3">
      <c r="A23" s="18" t="str">
        <f ca="1">IFERROR(__xludf.DUMMYFUNCTION("""COMPUTED_VALUE"""),"")</f>
        <v/>
      </c>
      <c r="B23" s="12" t="str">
        <f ca="1">IFERROR(__xludf.DUMMYFUNCTION("""COMPUTED_VALUE"""),"ULAMIR DU GOYEN")</f>
        <v>ULAMIR DU GOYEN</v>
      </c>
      <c r="C23" s="12" t="str">
        <f ca="1">IFERROR(__xludf.DUMMYFUNCTION("""COMPUTED_VALUE"""),"")</f>
        <v/>
      </c>
      <c r="D23" s="12" t="str">
        <f ca="1">IFERROR(__xludf.DUMMYFUNCTION("""COMPUTED_VALUE"""),"")</f>
        <v/>
      </c>
      <c r="E23" s="12" t="str">
        <f ca="1">IFERROR(__xludf.DUMMYFUNCTION("""COMPUTED_VALUE"""),"")</f>
        <v/>
      </c>
      <c r="F23" s="12">
        <f ca="1">IFERROR(__xludf.DUMMYFUNCTION("""COMPUTED_VALUE"""),0)</f>
        <v>0</v>
      </c>
      <c r="G23" s="12" t="str">
        <f ca="1">IFERROR(__xludf.DUMMYFUNCTION("""COMPUTED_VALUE"""),"")</f>
        <v/>
      </c>
      <c r="H23" s="12" t="str">
        <f ca="1">IFERROR(__xludf.DUMMYFUNCTION("""COMPUTED_VALUE"""),"")</f>
        <v/>
      </c>
      <c r="I23" s="4">
        <f ca="1">IFERROR(__xludf.DUMMYFUNCTION("""COMPUTED_VALUE"""),0)</f>
        <v>0</v>
      </c>
      <c r="J23" s="4" t="str">
        <f ca="1">IFERROR(__xludf.DUMMYFUNCTION("""COMPUTED_VALUE"""),"")</f>
        <v/>
      </c>
      <c r="K23" s="4" t="str">
        <f ca="1">IFERROR(__xludf.DUMMYFUNCTION("""COMPUTED_VALUE"""),"")</f>
        <v/>
      </c>
      <c r="L23" s="4" t="str">
        <f ca="1">IFERROR(__xludf.DUMMYFUNCTION("""COMPUTED_VALUE"""),"")</f>
        <v/>
      </c>
      <c r="M23" s="4" t="str">
        <f ca="1">IFERROR(__xludf.DUMMYFUNCTION("""COMPUTED_VALUE"""),"")</f>
        <v/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5" x14ac:dyDescent="0.25">
      <c r="A24" s="19" t="str">
        <f ca="1">IFERROR(__xludf.DUMMYFUNCTION("""COMPUTED_VALUE"""),"")</f>
        <v/>
      </c>
      <c r="B24" s="8" t="str">
        <f ca="1">IFERROR(__xludf.DUMMYFUNCTION("""COMPUTED_VALUE"""),"UN PEU D'R")</f>
        <v>UN PEU D'R</v>
      </c>
      <c r="C24" s="8" t="str">
        <f ca="1">IFERROR(__xludf.DUMMYFUNCTION("""COMPUTED_VALUE"""),"")</f>
        <v/>
      </c>
      <c r="D24" s="8" t="str">
        <f ca="1">IFERROR(__xludf.DUMMYFUNCTION("""COMPUTED_VALUE"""),"")</f>
        <v/>
      </c>
      <c r="E24" s="8">
        <f ca="1">IFERROR(__xludf.DUMMYFUNCTION("""COMPUTED_VALUE"""),2)</f>
        <v>2</v>
      </c>
      <c r="F24" s="8" t="str">
        <f ca="1">IFERROR(__xludf.DUMMYFUNCTION("""COMPUTED_VALUE"""),"")</f>
        <v/>
      </c>
      <c r="G24" s="8" t="str">
        <f ca="1">IFERROR(__xludf.DUMMYFUNCTION("""COMPUTED_VALUE"""),"")</f>
        <v/>
      </c>
      <c r="H24" s="8" t="str">
        <f ca="1">IFERROR(__xludf.DUMMYFUNCTION("""COMPUTED_VALUE"""),"")</f>
        <v/>
      </c>
      <c r="I24" s="4">
        <f ca="1">IFERROR(__xludf.DUMMYFUNCTION("""COMPUTED_VALUE"""),2)</f>
        <v>2</v>
      </c>
      <c r="J24" s="4" t="str">
        <f ca="1">IFERROR(__xludf.DUMMYFUNCTION("""COMPUTED_VALUE"""),"")</f>
        <v/>
      </c>
      <c r="K24" s="4" t="str">
        <f ca="1">IFERROR(__xludf.DUMMYFUNCTION("""COMPUTED_VALUE"""),"")</f>
        <v/>
      </c>
      <c r="L24" s="4" t="str">
        <f ca="1">IFERROR(__xludf.DUMMYFUNCTION("""COMPUTED_VALUE"""),"")</f>
        <v/>
      </c>
      <c r="M24" s="4" t="str">
        <f ca="1">IFERROR(__xludf.DUMMYFUNCTION("""COMPUTED_VALUE"""),"")</f>
        <v/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5" x14ac:dyDescent="0.25">
      <c r="A25" s="11" t="str">
        <f ca="1">IFERROR(__xludf.DUMMYFUNCTION("""COMPUTED_VALUE"""),"")</f>
        <v/>
      </c>
      <c r="B25" s="12" t="str">
        <f ca="1">IFERROR(__xludf.DUMMYFUNCTION("""COMPUTED_VALUE"""),"VERT LE JARDIN")</f>
        <v>VERT LE JARDIN</v>
      </c>
      <c r="C25" s="12" t="str">
        <f ca="1">IFERROR(__xludf.DUMMYFUNCTION("""COMPUTED_VALUE"""),"")</f>
        <v/>
      </c>
      <c r="D25" s="12" t="str">
        <f ca="1">IFERROR(__xludf.DUMMYFUNCTION("""COMPUTED_VALUE"""),"")</f>
        <v/>
      </c>
      <c r="E25" s="12">
        <f ca="1">IFERROR(__xludf.DUMMYFUNCTION("""COMPUTED_VALUE"""),4)</f>
        <v>4</v>
      </c>
      <c r="F25" s="12" t="str">
        <f ca="1">IFERROR(__xludf.DUMMYFUNCTION("""COMPUTED_VALUE"""),"")</f>
        <v/>
      </c>
      <c r="G25" s="12" t="str">
        <f ca="1">IFERROR(__xludf.DUMMYFUNCTION("""COMPUTED_VALUE"""),"")</f>
        <v/>
      </c>
      <c r="H25" s="12" t="str">
        <f ca="1">IFERROR(__xludf.DUMMYFUNCTION("""COMPUTED_VALUE"""),"")</f>
        <v/>
      </c>
      <c r="I25" s="4">
        <f ca="1">IFERROR(__xludf.DUMMYFUNCTION("""COMPUTED_VALUE"""),4)</f>
        <v>4</v>
      </c>
      <c r="J25" s="4" t="str">
        <f ca="1">IFERROR(__xludf.DUMMYFUNCTION("""COMPUTED_VALUE"""),"")</f>
        <v/>
      </c>
      <c r="K25" s="4" t="str">
        <f ca="1">IFERROR(__xludf.DUMMYFUNCTION("""COMPUTED_VALUE"""),"")</f>
        <v/>
      </c>
      <c r="L25" s="4" t="str">
        <f ca="1">IFERROR(__xludf.DUMMYFUNCTION("""COMPUTED_VALUE"""),"")</f>
        <v/>
      </c>
      <c r="M25" s="4" t="str">
        <f ca="1">IFERROR(__xludf.DUMMYFUNCTION("""COMPUTED_VALUE"""),"")</f>
        <v/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5" x14ac:dyDescent="0.25">
      <c r="A26" s="11" t="str">
        <f ca="1">IFERROR(__xludf.DUMMYFUNCTION("""COMPUTED_VALUE"""),"Total pour Atelier d'insertion")</f>
        <v>Total pour Atelier d'insertion</v>
      </c>
      <c r="B26" s="12" t="str">
        <f ca="1">IFERROR(__xludf.DUMMYFUNCTION("""COMPUTED_VALUE"""),"")</f>
        <v/>
      </c>
      <c r="C26" s="12" t="str">
        <f ca="1">IFERROR(__xludf.DUMMYFUNCTION("""COMPUTED_VALUE"""),"")</f>
        <v/>
      </c>
      <c r="D26" s="12" t="str">
        <f ca="1">IFERROR(__xludf.DUMMYFUNCTION("""COMPUTED_VALUE"""),"")</f>
        <v/>
      </c>
      <c r="E26" s="12">
        <f ca="1">IFERROR(__xludf.DUMMYFUNCTION("""COMPUTED_VALUE"""),9)</f>
        <v>9</v>
      </c>
      <c r="F26" s="12">
        <f ca="1">IFERROR(__xludf.DUMMYFUNCTION("""COMPUTED_VALUE"""),1)</f>
        <v>1</v>
      </c>
      <c r="G26" s="12">
        <f ca="1">IFERROR(__xludf.DUMMYFUNCTION("""COMPUTED_VALUE"""),8)</f>
        <v>8</v>
      </c>
      <c r="H26" s="12" t="str">
        <f ca="1">IFERROR(__xludf.DUMMYFUNCTION("""COMPUTED_VALUE"""),"")</f>
        <v/>
      </c>
      <c r="I26" s="4">
        <f ca="1">IFERROR(__xludf.DUMMYFUNCTION("""COMPUTED_VALUE"""),18)</f>
        <v>18</v>
      </c>
      <c r="J26" s="4" t="str">
        <f ca="1">IFERROR(__xludf.DUMMYFUNCTION("""COMPUTED_VALUE"""),"")</f>
        <v/>
      </c>
      <c r="K26" s="4" t="str">
        <f ca="1">IFERROR(__xludf.DUMMYFUNCTION("""COMPUTED_VALUE"""),"")</f>
        <v/>
      </c>
      <c r="L26" s="4" t="str">
        <f ca="1">IFERROR(__xludf.DUMMYFUNCTION("""COMPUTED_VALUE"""),"")</f>
        <v/>
      </c>
      <c r="M26" s="4" t="str">
        <f ca="1">IFERROR(__xludf.DUMMYFUNCTION("""COMPUTED_VALUE"""),"")</f>
        <v/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" x14ac:dyDescent="0.3">
      <c r="A27" s="18" t="str">
        <f ca="1">IFERROR(__xludf.DUMMYFUNCTION("""COMPUTED_VALUE"""),"Auto école sociale")</f>
        <v>Auto école sociale</v>
      </c>
      <c r="B27" s="12" t="str">
        <f ca="1">IFERROR(__xludf.DUMMYFUNCTION("""COMPUTED_VALUE"""),"DON BOSCO - FEU VERT")</f>
        <v>DON BOSCO - FEU VERT</v>
      </c>
      <c r="C27" s="12" t="str">
        <f ca="1">IFERROR(__xludf.DUMMYFUNCTION("""COMPUTED_VALUE"""),"")</f>
        <v/>
      </c>
      <c r="D27" s="12" t="str">
        <f ca="1">IFERROR(__xludf.DUMMYFUNCTION("""COMPUTED_VALUE"""),"")</f>
        <v/>
      </c>
      <c r="E27" s="12">
        <f ca="1">IFERROR(__xludf.DUMMYFUNCTION("""COMPUTED_VALUE"""),15)</f>
        <v>15</v>
      </c>
      <c r="F27" s="12" t="str">
        <f ca="1">IFERROR(__xludf.DUMMYFUNCTION("""COMPUTED_VALUE"""),"")</f>
        <v/>
      </c>
      <c r="G27" s="12" t="str">
        <f ca="1">IFERROR(__xludf.DUMMYFUNCTION("""COMPUTED_VALUE"""),"")</f>
        <v/>
      </c>
      <c r="H27" s="12" t="str">
        <f ca="1">IFERROR(__xludf.DUMMYFUNCTION("""COMPUTED_VALUE"""),"")</f>
        <v/>
      </c>
      <c r="I27" s="4">
        <f ca="1">IFERROR(__xludf.DUMMYFUNCTION("""COMPUTED_VALUE"""),15)</f>
        <v>15</v>
      </c>
      <c r="J27" s="4" t="str">
        <f ca="1">IFERROR(__xludf.DUMMYFUNCTION("""COMPUTED_VALUE"""),"")</f>
        <v/>
      </c>
      <c r="K27" s="4" t="str">
        <f ca="1">IFERROR(__xludf.DUMMYFUNCTION("""COMPUTED_VALUE"""),"")</f>
        <v/>
      </c>
      <c r="L27" s="4" t="str">
        <f ca="1">IFERROR(__xludf.DUMMYFUNCTION("""COMPUTED_VALUE"""),"")</f>
        <v/>
      </c>
      <c r="M27" s="4" t="str">
        <f ca="1">IFERROR(__xludf.DUMMYFUNCTION("""COMPUTED_VALUE"""),"")</f>
        <v/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5" x14ac:dyDescent="0.25">
      <c r="A28" s="11" t="str">
        <f ca="1">IFERROR(__xludf.DUMMYFUNCTION("""COMPUTED_VALUE"""),"")</f>
        <v/>
      </c>
      <c r="B28" s="12" t="str">
        <f ca="1">IFERROR(__xludf.DUMMYFUNCTION("""COMPUTED_VALUE"""),"DON BOSCO - MORLAIX MOBILITE")</f>
        <v>DON BOSCO - MORLAIX MOBILITE</v>
      </c>
      <c r="C28" s="12" t="str">
        <f ca="1">IFERROR(__xludf.DUMMYFUNCTION("""COMPUTED_VALUE"""),"")</f>
        <v/>
      </c>
      <c r="D28" s="12" t="str">
        <f ca="1">IFERROR(__xludf.DUMMYFUNCTION("""COMPUTED_VALUE"""),"")</f>
        <v/>
      </c>
      <c r="E28" s="12" t="str">
        <f ca="1">IFERROR(__xludf.DUMMYFUNCTION("""COMPUTED_VALUE"""),"")</f>
        <v/>
      </c>
      <c r="F28" s="12" t="str">
        <f ca="1">IFERROR(__xludf.DUMMYFUNCTION("""COMPUTED_VALUE"""),"")</f>
        <v/>
      </c>
      <c r="G28" s="12">
        <f ca="1">IFERROR(__xludf.DUMMYFUNCTION("""COMPUTED_VALUE"""),0)</f>
        <v>0</v>
      </c>
      <c r="H28" s="12" t="str">
        <f ca="1">IFERROR(__xludf.DUMMYFUNCTION("""COMPUTED_VALUE"""),"")</f>
        <v/>
      </c>
      <c r="I28" s="4">
        <f ca="1">IFERROR(__xludf.DUMMYFUNCTION("""COMPUTED_VALUE"""),0)</f>
        <v>0</v>
      </c>
      <c r="J28" s="4" t="str">
        <f ca="1">IFERROR(__xludf.DUMMYFUNCTION("""COMPUTED_VALUE"""),"")</f>
        <v/>
      </c>
      <c r="K28" s="4" t="str">
        <f ca="1">IFERROR(__xludf.DUMMYFUNCTION("""COMPUTED_VALUE"""),"")</f>
        <v/>
      </c>
      <c r="L28" s="4" t="str">
        <f ca="1">IFERROR(__xludf.DUMMYFUNCTION("""COMPUTED_VALUE"""),"")</f>
        <v/>
      </c>
      <c r="M28" s="4" t="str">
        <f ca="1">IFERROR(__xludf.DUMMYFUNCTION("""COMPUTED_VALUE"""),"")</f>
        <v/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5" x14ac:dyDescent="0.25">
      <c r="A29" s="11" t="str">
        <f ca="1">IFERROR(__xludf.DUMMYFUNCTION("""COMPUTED_VALUE"""),"")</f>
        <v/>
      </c>
      <c r="B29" s="12" t="str">
        <f ca="1">IFERROR(__xludf.DUMMYFUNCTION("""COMPUTED_VALUE"""),"MASSE TREVIDY - ROULEZ JEUNESSE")</f>
        <v>MASSE TREVIDY - ROULEZ JEUNESSE</v>
      </c>
      <c r="C29" s="12" t="str">
        <f ca="1">IFERROR(__xludf.DUMMYFUNCTION("""COMPUTED_VALUE"""),"")</f>
        <v/>
      </c>
      <c r="D29" s="12" t="str">
        <f ca="1">IFERROR(__xludf.DUMMYFUNCTION("""COMPUTED_VALUE"""),"")</f>
        <v/>
      </c>
      <c r="E29" s="12" t="str">
        <f ca="1">IFERROR(__xludf.DUMMYFUNCTION("""COMPUTED_VALUE"""),"")</f>
        <v/>
      </c>
      <c r="F29" s="12">
        <f ca="1">IFERROR(__xludf.DUMMYFUNCTION("""COMPUTED_VALUE"""),0)</f>
        <v>0</v>
      </c>
      <c r="G29" s="12" t="str">
        <f ca="1">IFERROR(__xludf.DUMMYFUNCTION("""COMPUTED_VALUE"""),"")</f>
        <v/>
      </c>
      <c r="H29" s="12" t="str">
        <f ca="1">IFERROR(__xludf.DUMMYFUNCTION("""COMPUTED_VALUE"""),"")</f>
        <v/>
      </c>
      <c r="I29" s="4">
        <f ca="1">IFERROR(__xludf.DUMMYFUNCTION("""COMPUTED_VALUE"""),0)</f>
        <v>0</v>
      </c>
      <c r="J29" s="4" t="str">
        <f ca="1">IFERROR(__xludf.DUMMYFUNCTION("""COMPUTED_VALUE"""),"")</f>
        <v/>
      </c>
      <c r="K29" s="4" t="str">
        <f ca="1">IFERROR(__xludf.DUMMYFUNCTION("""COMPUTED_VALUE"""),"")</f>
        <v/>
      </c>
      <c r="L29" s="4" t="str">
        <f ca="1">IFERROR(__xludf.DUMMYFUNCTION("""COMPUTED_VALUE"""),"")</f>
        <v/>
      </c>
      <c r="M29" s="4" t="str">
        <f ca="1">IFERROR(__xludf.DUMMYFUNCTION("""COMPUTED_VALUE"""),"")</f>
        <v/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5" x14ac:dyDescent="0.25">
      <c r="A30" s="11" t="str">
        <f ca="1">IFERROR(__xludf.DUMMYFUNCTION("""COMPUTED_VALUE"""),"Total pour Auto école sociale")</f>
        <v>Total pour Auto école sociale</v>
      </c>
      <c r="B30" s="12" t="str">
        <f ca="1">IFERROR(__xludf.DUMMYFUNCTION("""COMPUTED_VALUE"""),"")</f>
        <v/>
      </c>
      <c r="C30" s="12" t="str">
        <f ca="1">IFERROR(__xludf.DUMMYFUNCTION("""COMPUTED_VALUE"""),"")</f>
        <v/>
      </c>
      <c r="D30" s="12" t="str">
        <f ca="1">IFERROR(__xludf.DUMMYFUNCTION("""COMPUTED_VALUE"""),"")</f>
        <v/>
      </c>
      <c r="E30" s="12">
        <f ca="1">IFERROR(__xludf.DUMMYFUNCTION("""COMPUTED_VALUE"""),15)</f>
        <v>15</v>
      </c>
      <c r="F30" s="12">
        <f ca="1">IFERROR(__xludf.DUMMYFUNCTION("""COMPUTED_VALUE"""),0)</f>
        <v>0</v>
      </c>
      <c r="G30" s="12">
        <f ca="1">IFERROR(__xludf.DUMMYFUNCTION("""COMPUTED_VALUE"""),0)</f>
        <v>0</v>
      </c>
      <c r="H30" s="12" t="str">
        <f ca="1">IFERROR(__xludf.DUMMYFUNCTION("""COMPUTED_VALUE"""),"")</f>
        <v/>
      </c>
      <c r="I30" s="4">
        <f ca="1">IFERROR(__xludf.DUMMYFUNCTION("""COMPUTED_VALUE"""),15)</f>
        <v>15</v>
      </c>
      <c r="J30" s="4" t="str">
        <f ca="1">IFERROR(__xludf.DUMMYFUNCTION("""COMPUTED_VALUE"""),"")</f>
        <v/>
      </c>
      <c r="K30" s="4" t="str">
        <f ca="1">IFERROR(__xludf.DUMMYFUNCTION("""COMPUTED_VALUE"""),"")</f>
        <v/>
      </c>
      <c r="L30" s="4" t="str">
        <f ca="1">IFERROR(__xludf.DUMMYFUNCTION("""COMPUTED_VALUE"""),"")</f>
        <v/>
      </c>
      <c r="M30" s="4" t="str">
        <f ca="1">IFERROR(__xludf.DUMMYFUNCTION("""COMPUTED_VALUE"""),"")</f>
        <v/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5" x14ac:dyDescent="0.25">
      <c r="A31" s="11" t="str">
        <f ca="1">IFERROR(__xludf.DUMMYFUNCTION("""COMPUTED_VALUE"""),"Chantier d'insertion")</f>
        <v>Chantier d'insertion</v>
      </c>
      <c r="B31" s="12" t="str">
        <f ca="1">IFERROR(__xludf.DUMMYFUNCTION("""COMPUTED_VALUE"""),"ABI 29 - BREST")</f>
        <v>ABI 29 - BREST</v>
      </c>
      <c r="C31" s="12" t="str">
        <f ca="1">IFERROR(__xludf.DUMMYFUNCTION("""COMPUTED_VALUE"""),"")</f>
        <v/>
      </c>
      <c r="D31" s="12" t="str">
        <f ca="1">IFERROR(__xludf.DUMMYFUNCTION("""COMPUTED_VALUE"""),"")</f>
        <v/>
      </c>
      <c r="E31" s="12">
        <f ca="1">IFERROR(__xludf.DUMMYFUNCTION("""COMPUTED_VALUE"""),0)</f>
        <v>0</v>
      </c>
      <c r="F31" s="12" t="str">
        <f ca="1">IFERROR(__xludf.DUMMYFUNCTION("""COMPUTED_VALUE"""),"")</f>
        <v/>
      </c>
      <c r="G31" s="12" t="str">
        <f ca="1">IFERROR(__xludf.DUMMYFUNCTION("""COMPUTED_VALUE"""),"")</f>
        <v/>
      </c>
      <c r="H31" s="12" t="str">
        <f ca="1">IFERROR(__xludf.DUMMYFUNCTION("""COMPUTED_VALUE"""),"")</f>
        <v/>
      </c>
      <c r="I31" s="4">
        <f ca="1">IFERROR(__xludf.DUMMYFUNCTION("""COMPUTED_VALUE"""),0)</f>
        <v>0</v>
      </c>
      <c r="J31" s="4" t="str">
        <f ca="1">IFERROR(__xludf.DUMMYFUNCTION("""COMPUTED_VALUE"""),"")</f>
        <v/>
      </c>
      <c r="K31" s="4" t="str">
        <f ca="1">IFERROR(__xludf.DUMMYFUNCTION("""COMPUTED_VALUE"""),"")</f>
        <v/>
      </c>
      <c r="L31" s="4" t="str">
        <f ca="1">IFERROR(__xludf.DUMMYFUNCTION("""COMPUTED_VALUE"""),"")</f>
        <v/>
      </c>
      <c r="M31" s="4" t="str">
        <f ca="1">IFERROR(__xludf.DUMMYFUNCTION("""COMPUTED_VALUE"""),"")</f>
        <v/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5" x14ac:dyDescent="0.25">
      <c r="A32" s="11" t="str">
        <f ca="1">IFERROR(__xludf.DUMMYFUNCTION("""COMPUTED_VALUE"""),"")</f>
        <v/>
      </c>
      <c r="B32" s="12" t="str">
        <f ca="1">IFERROR(__xludf.DUMMYFUNCTION("""COMPUTED_VALUE"""),"AGDE - CHANTIER AGROALIMENTAIRE")</f>
        <v>AGDE - CHANTIER AGROALIMENTAIRE</v>
      </c>
      <c r="C32" s="12" t="str">
        <f ca="1">IFERROR(__xludf.DUMMYFUNCTION("""COMPUTED_VALUE"""),"")</f>
        <v/>
      </c>
      <c r="D32" s="12" t="str">
        <f ca="1">IFERROR(__xludf.DUMMYFUNCTION("""COMPUTED_VALUE"""),"")</f>
        <v/>
      </c>
      <c r="E32" s="12">
        <f ca="1">IFERROR(__xludf.DUMMYFUNCTION("""COMPUTED_VALUE"""),0)</f>
        <v>0</v>
      </c>
      <c r="F32" s="12" t="str">
        <f ca="1">IFERROR(__xludf.DUMMYFUNCTION("""COMPUTED_VALUE"""),"")</f>
        <v/>
      </c>
      <c r="G32" s="12" t="str">
        <f ca="1">IFERROR(__xludf.DUMMYFUNCTION("""COMPUTED_VALUE"""),"")</f>
        <v/>
      </c>
      <c r="H32" s="12" t="str">
        <f ca="1">IFERROR(__xludf.DUMMYFUNCTION("""COMPUTED_VALUE"""),"")</f>
        <v/>
      </c>
      <c r="I32" s="4">
        <f ca="1">IFERROR(__xludf.DUMMYFUNCTION("""COMPUTED_VALUE"""),0)</f>
        <v>0</v>
      </c>
      <c r="J32" s="4" t="str">
        <f ca="1">IFERROR(__xludf.DUMMYFUNCTION("""COMPUTED_VALUE"""),"")</f>
        <v/>
      </c>
      <c r="K32" s="4" t="str">
        <f ca="1">IFERROR(__xludf.DUMMYFUNCTION("""COMPUTED_VALUE"""),"")</f>
        <v/>
      </c>
      <c r="L32" s="4" t="str">
        <f ca="1">IFERROR(__xludf.DUMMYFUNCTION("""COMPUTED_VALUE"""),"")</f>
        <v/>
      </c>
      <c r="M32" s="4" t="str">
        <f ca="1">IFERROR(__xludf.DUMMYFUNCTION("""COMPUTED_VALUE"""),"")</f>
        <v/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5" x14ac:dyDescent="0.25">
      <c r="A33" s="11" t="str">
        <f ca="1">IFERROR(__xludf.DUMMYFUNCTION("""COMPUTED_VALUE"""),"")</f>
        <v/>
      </c>
      <c r="B33" s="12" t="str">
        <f ca="1">IFERROR(__xludf.DUMMYFUNCTION("""COMPUTED_VALUE"""),"AGEHB BREST - HYGIENE ET MAINTENANCE")</f>
        <v>AGEHB BREST - HYGIENE ET MAINTENANCE</v>
      </c>
      <c r="C33" s="12" t="str">
        <f ca="1">IFERROR(__xludf.DUMMYFUNCTION("""COMPUTED_VALUE"""),"")</f>
        <v/>
      </c>
      <c r="D33" s="12" t="str">
        <f ca="1">IFERROR(__xludf.DUMMYFUNCTION("""COMPUTED_VALUE"""),"")</f>
        <v/>
      </c>
      <c r="E33" s="12">
        <f ca="1">IFERROR(__xludf.DUMMYFUNCTION("""COMPUTED_VALUE"""),0)</f>
        <v>0</v>
      </c>
      <c r="F33" s="12" t="str">
        <f ca="1">IFERROR(__xludf.DUMMYFUNCTION("""COMPUTED_VALUE"""),"")</f>
        <v/>
      </c>
      <c r="G33" s="12" t="str">
        <f ca="1">IFERROR(__xludf.DUMMYFUNCTION("""COMPUTED_VALUE"""),"")</f>
        <v/>
      </c>
      <c r="H33" s="12" t="str">
        <f ca="1">IFERROR(__xludf.DUMMYFUNCTION("""COMPUTED_VALUE"""),"")</f>
        <v/>
      </c>
      <c r="I33" s="4">
        <f ca="1">IFERROR(__xludf.DUMMYFUNCTION("""COMPUTED_VALUE"""),0)</f>
        <v>0</v>
      </c>
      <c r="J33" s="4" t="str">
        <f ca="1">IFERROR(__xludf.DUMMYFUNCTION("""COMPUTED_VALUE"""),"")</f>
        <v/>
      </c>
      <c r="K33" s="4" t="str">
        <f ca="1">IFERROR(__xludf.DUMMYFUNCTION("""COMPUTED_VALUE"""),"")</f>
        <v/>
      </c>
      <c r="L33" s="4" t="str">
        <f ca="1">IFERROR(__xludf.DUMMYFUNCTION("""COMPUTED_VALUE"""),"")</f>
        <v/>
      </c>
      <c r="M33" s="4" t="str">
        <f ca="1">IFERROR(__xludf.DUMMYFUNCTION("""COMPUTED_VALUE"""),"")</f>
        <v/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5" x14ac:dyDescent="0.25">
      <c r="A34" s="11" t="str">
        <f ca="1">IFERROR(__xludf.DUMMYFUNCTION("""COMPUTED_VALUE"""),"")</f>
        <v/>
      </c>
      <c r="B34" s="12" t="str">
        <f ca="1">IFERROR(__xludf.DUMMYFUNCTION("""COMPUTED_VALUE"""),"AGEHB QUIMPER - SOLIDARITÉ PAPIER")</f>
        <v>AGEHB QUIMPER - SOLIDARITÉ PAPIER</v>
      </c>
      <c r="C34" s="12" t="str">
        <f ca="1">IFERROR(__xludf.DUMMYFUNCTION("""COMPUTED_VALUE"""),"")</f>
        <v/>
      </c>
      <c r="D34" s="12" t="str">
        <f ca="1">IFERROR(__xludf.DUMMYFUNCTION("""COMPUTED_VALUE"""),"")</f>
        <v/>
      </c>
      <c r="E34" s="12" t="str">
        <f ca="1">IFERROR(__xludf.DUMMYFUNCTION("""COMPUTED_VALUE"""),"")</f>
        <v/>
      </c>
      <c r="F34" s="12">
        <f ca="1">IFERROR(__xludf.DUMMYFUNCTION("""COMPUTED_VALUE"""),0)</f>
        <v>0</v>
      </c>
      <c r="G34" s="12" t="str">
        <f ca="1">IFERROR(__xludf.DUMMYFUNCTION("""COMPUTED_VALUE"""),"")</f>
        <v/>
      </c>
      <c r="H34" s="12" t="str">
        <f ca="1">IFERROR(__xludf.DUMMYFUNCTION("""COMPUTED_VALUE"""),"")</f>
        <v/>
      </c>
      <c r="I34" s="4">
        <f ca="1">IFERROR(__xludf.DUMMYFUNCTION("""COMPUTED_VALUE"""),0)</f>
        <v>0</v>
      </c>
      <c r="J34" s="4" t="str">
        <f ca="1">IFERROR(__xludf.DUMMYFUNCTION("""COMPUTED_VALUE"""),"")</f>
        <v/>
      </c>
      <c r="K34" s="4" t="str">
        <f ca="1">IFERROR(__xludf.DUMMYFUNCTION("""COMPUTED_VALUE"""),"")</f>
        <v/>
      </c>
      <c r="L34" s="4" t="str">
        <f ca="1">IFERROR(__xludf.DUMMYFUNCTION("""COMPUTED_VALUE"""),"")</f>
        <v/>
      </c>
      <c r="M34" s="4" t="str">
        <f ca="1">IFERROR(__xludf.DUMMYFUNCTION("""COMPUTED_VALUE"""),"")</f>
        <v/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5" x14ac:dyDescent="0.25">
      <c r="A35" s="11" t="str">
        <f ca="1">IFERROR(__xludf.DUMMYFUNCTION("""COMPUTED_VALUE"""),"")</f>
        <v/>
      </c>
      <c r="B35" s="12" t="str">
        <f ca="1">IFERROR(__xludf.DUMMYFUNCTION("""COMPUTED_VALUE"""),"ART - BATIMORLAIX")</f>
        <v>ART - BATIMORLAIX</v>
      </c>
      <c r="C35" s="12" t="str">
        <f ca="1">IFERROR(__xludf.DUMMYFUNCTION("""COMPUTED_VALUE"""),"")</f>
        <v/>
      </c>
      <c r="D35" s="12" t="str">
        <f ca="1">IFERROR(__xludf.DUMMYFUNCTION("""COMPUTED_VALUE"""),"")</f>
        <v/>
      </c>
      <c r="E35" s="12" t="str">
        <f ca="1">IFERROR(__xludf.DUMMYFUNCTION("""COMPUTED_VALUE"""),"")</f>
        <v/>
      </c>
      <c r="F35" s="12" t="str">
        <f ca="1">IFERROR(__xludf.DUMMYFUNCTION("""COMPUTED_VALUE"""),"")</f>
        <v/>
      </c>
      <c r="G35" s="12">
        <f ca="1">IFERROR(__xludf.DUMMYFUNCTION("""COMPUTED_VALUE"""),0)</f>
        <v>0</v>
      </c>
      <c r="H35" s="12" t="str">
        <f ca="1">IFERROR(__xludf.DUMMYFUNCTION("""COMPUTED_VALUE"""),"")</f>
        <v/>
      </c>
      <c r="I35" s="4">
        <f ca="1">IFERROR(__xludf.DUMMYFUNCTION("""COMPUTED_VALUE"""),0)</f>
        <v>0</v>
      </c>
      <c r="J35" s="4" t="str">
        <f ca="1">IFERROR(__xludf.DUMMYFUNCTION("""COMPUTED_VALUE"""),"")</f>
        <v/>
      </c>
      <c r="K35" s="4" t="str">
        <f ca="1">IFERROR(__xludf.DUMMYFUNCTION("""COMPUTED_VALUE"""),"")</f>
        <v/>
      </c>
      <c r="L35" s="4" t="str">
        <f ca="1">IFERROR(__xludf.DUMMYFUNCTION("""COMPUTED_VALUE"""),"")</f>
        <v/>
      </c>
      <c r="M35" s="4" t="str">
        <f ca="1">IFERROR(__xludf.DUMMYFUNCTION("""COMPUTED_VALUE"""),"")</f>
        <v/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5" x14ac:dyDescent="0.25">
      <c r="A36" s="11" t="str">
        <f ca="1">IFERROR(__xludf.DUMMYFUNCTION("""COMPUTED_VALUE"""),"")</f>
        <v/>
      </c>
      <c r="B36" s="12" t="str">
        <f ca="1">IFERROR(__xludf.DUMMYFUNCTION("""COMPUTED_VALUE"""),"ART - BATIVERT")</f>
        <v>ART - BATIVERT</v>
      </c>
      <c r="C36" s="12" t="str">
        <f ca="1">IFERROR(__xludf.DUMMYFUNCTION("""COMPUTED_VALUE"""),"")</f>
        <v/>
      </c>
      <c r="D36" s="12" t="str">
        <f ca="1">IFERROR(__xludf.DUMMYFUNCTION("""COMPUTED_VALUE"""),"")</f>
        <v/>
      </c>
      <c r="E36" s="12" t="str">
        <f ca="1">IFERROR(__xludf.DUMMYFUNCTION("""COMPUTED_VALUE"""),"")</f>
        <v/>
      </c>
      <c r="F36" s="12" t="str">
        <f ca="1">IFERROR(__xludf.DUMMYFUNCTION("""COMPUTED_VALUE"""),"")</f>
        <v/>
      </c>
      <c r="G36" s="12">
        <f ca="1">IFERROR(__xludf.DUMMYFUNCTION("""COMPUTED_VALUE"""),0)</f>
        <v>0</v>
      </c>
      <c r="H36" s="12" t="str">
        <f ca="1">IFERROR(__xludf.DUMMYFUNCTION("""COMPUTED_VALUE"""),"")</f>
        <v/>
      </c>
      <c r="I36" s="4">
        <f ca="1">IFERROR(__xludf.DUMMYFUNCTION("""COMPUTED_VALUE"""),0)</f>
        <v>0</v>
      </c>
      <c r="J36" s="4" t="str">
        <f ca="1">IFERROR(__xludf.DUMMYFUNCTION("""COMPUTED_VALUE"""),"")</f>
        <v/>
      </c>
      <c r="K36" s="4" t="str">
        <f ca="1">IFERROR(__xludf.DUMMYFUNCTION("""COMPUTED_VALUE"""),"")</f>
        <v/>
      </c>
      <c r="L36" s="4" t="str">
        <f ca="1">IFERROR(__xludf.DUMMYFUNCTION("""COMPUTED_VALUE"""),"")</f>
        <v/>
      </c>
      <c r="M36" s="4" t="str">
        <f ca="1">IFERROR(__xludf.DUMMYFUNCTION("""COMPUTED_VALUE"""),"")</f>
        <v/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5" x14ac:dyDescent="0.25">
      <c r="A37" s="11" t="str">
        <f ca="1">IFERROR(__xludf.DUMMYFUNCTION("""COMPUTED_VALUE"""),"")</f>
        <v/>
      </c>
      <c r="B37" s="12" t="str">
        <f ca="1">IFERROR(__xludf.DUMMYFUNCTION("""COMPUTED_VALUE"""),"ATELIERS FOUESNANTAIS")</f>
        <v>ATELIERS FOUESNANTAIS</v>
      </c>
      <c r="C37" s="12" t="str">
        <f ca="1">IFERROR(__xludf.DUMMYFUNCTION("""COMPUTED_VALUE"""),"")</f>
        <v/>
      </c>
      <c r="D37" s="12" t="str">
        <f ca="1">IFERROR(__xludf.DUMMYFUNCTION("""COMPUTED_VALUE"""),"")</f>
        <v/>
      </c>
      <c r="E37" s="12" t="str">
        <f ca="1">IFERROR(__xludf.DUMMYFUNCTION("""COMPUTED_VALUE"""),"")</f>
        <v/>
      </c>
      <c r="F37" s="12">
        <f ca="1">IFERROR(__xludf.DUMMYFUNCTION("""COMPUTED_VALUE"""),0)</f>
        <v>0</v>
      </c>
      <c r="G37" s="12" t="str">
        <f ca="1">IFERROR(__xludf.DUMMYFUNCTION("""COMPUTED_VALUE"""),"")</f>
        <v/>
      </c>
      <c r="H37" s="12" t="str">
        <f ca="1">IFERROR(__xludf.DUMMYFUNCTION("""COMPUTED_VALUE"""),"")</f>
        <v/>
      </c>
      <c r="I37" s="4">
        <f ca="1">IFERROR(__xludf.DUMMYFUNCTION("""COMPUTED_VALUE"""),0)</f>
        <v>0</v>
      </c>
      <c r="J37" s="4" t="str">
        <f ca="1">IFERROR(__xludf.DUMMYFUNCTION("""COMPUTED_VALUE"""),"")</f>
        <v/>
      </c>
      <c r="K37" s="4" t="str">
        <f ca="1">IFERROR(__xludf.DUMMYFUNCTION("""COMPUTED_VALUE"""),"")</f>
        <v/>
      </c>
      <c r="L37" s="4" t="str">
        <f ca="1">IFERROR(__xludf.DUMMYFUNCTION("""COMPUTED_VALUE"""),"")</f>
        <v/>
      </c>
      <c r="M37" s="4" t="str">
        <f ca="1">IFERROR(__xludf.DUMMYFUNCTION("""COMPUTED_VALUE"""),"")</f>
        <v/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5" x14ac:dyDescent="0.25">
      <c r="A38" s="11" t="str">
        <f ca="1">IFERROR(__xludf.DUMMYFUNCTION("""COMPUTED_VALUE"""),"")</f>
        <v/>
      </c>
      <c r="B38" s="12" t="str">
        <f ca="1">IFERROR(__xludf.DUMMYFUNCTION("""COMPUTED_VALUE"""),"CIAS DU CAP SIZUN")</f>
        <v>CIAS DU CAP SIZUN</v>
      </c>
      <c r="C38" s="12" t="str">
        <f ca="1">IFERROR(__xludf.DUMMYFUNCTION("""COMPUTED_VALUE"""),"")</f>
        <v/>
      </c>
      <c r="D38" s="12" t="str">
        <f ca="1">IFERROR(__xludf.DUMMYFUNCTION("""COMPUTED_VALUE"""),"")</f>
        <v/>
      </c>
      <c r="E38" s="12" t="str">
        <f ca="1">IFERROR(__xludf.DUMMYFUNCTION("""COMPUTED_VALUE"""),"")</f>
        <v/>
      </c>
      <c r="F38" s="12">
        <f ca="1">IFERROR(__xludf.DUMMYFUNCTION("""COMPUTED_VALUE"""),3)</f>
        <v>3</v>
      </c>
      <c r="G38" s="12" t="str">
        <f ca="1">IFERROR(__xludf.DUMMYFUNCTION("""COMPUTED_VALUE"""),"")</f>
        <v/>
      </c>
      <c r="H38" s="12" t="str">
        <f ca="1">IFERROR(__xludf.DUMMYFUNCTION("""COMPUTED_VALUE"""),"")</f>
        <v/>
      </c>
      <c r="I38" s="4">
        <f ca="1">IFERROR(__xludf.DUMMYFUNCTION("""COMPUTED_VALUE"""),3)</f>
        <v>3</v>
      </c>
      <c r="J38" s="4" t="str">
        <f ca="1">IFERROR(__xludf.DUMMYFUNCTION("""COMPUTED_VALUE"""),"")</f>
        <v/>
      </c>
      <c r="K38" s="4" t="str">
        <f ca="1">IFERROR(__xludf.DUMMYFUNCTION("""COMPUTED_VALUE"""),"")</f>
        <v/>
      </c>
      <c r="L38" s="4" t="str">
        <f ca="1">IFERROR(__xludf.DUMMYFUNCTION("""COMPUTED_VALUE"""),"")</f>
        <v/>
      </c>
      <c r="M38" s="4" t="str">
        <f ca="1">IFERROR(__xludf.DUMMYFUNCTION("""COMPUTED_VALUE"""),"")</f>
        <v/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5" x14ac:dyDescent="0.25">
      <c r="A39" s="11" t="str">
        <f ca="1">IFERROR(__xludf.DUMMYFUNCTION("""COMPUTED_VALUE"""),"")</f>
        <v/>
      </c>
      <c r="B39" s="12" t="str">
        <f ca="1">IFERROR(__xludf.DUMMYFUNCTION("""COMPUTED_VALUE"""),"DON BOSCO - CHANTIER BATIMENT")</f>
        <v>DON BOSCO - CHANTIER BATIMENT</v>
      </c>
      <c r="C39" s="12" t="str">
        <f ca="1">IFERROR(__xludf.DUMMYFUNCTION("""COMPUTED_VALUE"""),"")</f>
        <v/>
      </c>
      <c r="D39" s="12" t="str">
        <f ca="1">IFERROR(__xludf.DUMMYFUNCTION("""COMPUTED_VALUE"""),"")</f>
        <v/>
      </c>
      <c r="E39" s="12">
        <f ca="1">IFERROR(__xludf.DUMMYFUNCTION("""COMPUTED_VALUE"""),6)</f>
        <v>6</v>
      </c>
      <c r="F39" s="12" t="str">
        <f ca="1">IFERROR(__xludf.DUMMYFUNCTION("""COMPUTED_VALUE"""),"")</f>
        <v/>
      </c>
      <c r="G39" s="12" t="str">
        <f ca="1">IFERROR(__xludf.DUMMYFUNCTION("""COMPUTED_VALUE"""),"")</f>
        <v/>
      </c>
      <c r="H39" s="12" t="str">
        <f ca="1">IFERROR(__xludf.DUMMYFUNCTION("""COMPUTED_VALUE"""),"")</f>
        <v/>
      </c>
      <c r="I39" s="4">
        <f ca="1">IFERROR(__xludf.DUMMYFUNCTION("""COMPUTED_VALUE"""),6)</f>
        <v>6</v>
      </c>
      <c r="J39" s="4" t="str">
        <f ca="1">IFERROR(__xludf.DUMMYFUNCTION("""COMPUTED_VALUE"""),"")</f>
        <v/>
      </c>
      <c r="K39" s="4" t="str">
        <f ca="1">IFERROR(__xludf.DUMMYFUNCTION("""COMPUTED_VALUE"""),"")</f>
        <v/>
      </c>
      <c r="L39" s="4" t="str">
        <f ca="1">IFERROR(__xludf.DUMMYFUNCTION("""COMPUTED_VALUE"""),"")</f>
        <v/>
      </c>
      <c r="M39" s="4" t="str">
        <f ca="1">IFERROR(__xludf.DUMMYFUNCTION("""COMPUTED_VALUE"""),"")</f>
        <v/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5" x14ac:dyDescent="0.25">
      <c r="A40" s="11" t="str">
        <f ca="1">IFERROR(__xludf.DUMMYFUNCTION("""COMPUTED_VALUE"""),"")</f>
        <v/>
      </c>
      <c r="B40" s="12" t="str">
        <f ca="1">IFERROR(__xludf.DUMMYFUNCTION("""COMPUTED_VALUE"""),"DON BOSCO - CHANTIER MECANIQUE")</f>
        <v>DON BOSCO - CHANTIER MECANIQUE</v>
      </c>
      <c r="C40" s="12" t="str">
        <f ca="1">IFERROR(__xludf.DUMMYFUNCTION("""COMPUTED_VALUE"""),"")</f>
        <v/>
      </c>
      <c r="D40" s="12" t="str">
        <f ca="1">IFERROR(__xludf.DUMMYFUNCTION("""COMPUTED_VALUE"""),"")</f>
        <v/>
      </c>
      <c r="E40" s="12">
        <f ca="1">IFERROR(__xludf.DUMMYFUNCTION("""COMPUTED_VALUE"""),0)</f>
        <v>0</v>
      </c>
      <c r="F40" s="12" t="str">
        <f ca="1">IFERROR(__xludf.DUMMYFUNCTION("""COMPUTED_VALUE"""),"")</f>
        <v/>
      </c>
      <c r="G40" s="12" t="str">
        <f ca="1">IFERROR(__xludf.DUMMYFUNCTION("""COMPUTED_VALUE"""),"")</f>
        <v/>
      </c>
      <c r="H40" s="12" t="str">
        <f ca="1">IFERROR(__xludf.DUMMYFUNCTION("""COMPUTED_VALUE"""),"")</f>
        <v/>
      </c>
      <c r="I40" s="4">
        <f ca="1">IFERROR(__xludf.DUMMYFUNCTION("""COMPUTED_VALUE"""),0)</f>
        <v>0</v>
      </c>
      <c r="J40" s="4" t="str">
        <f ca="1">IFERROR(__xludf.DUMMYFUNCTION("""COMPUTED_VALUE"""),"")</f>
        <v/>
      </c>
      <c r="K40" s="4" t="str">
        <f ca="1">IFERROR(__xludf.DUMMYFUNCTION("""COMPUTED_VALUE"""),"")</f>
        <v/>
      </c>
      <c r="L40" s="4" t="str">
        <f ca="1">IFERROR(__xludf.DUMMYFUNCTION("""COMPUTED_VALUE"""),"")</f>
        <v/>
      </c>
      <c r="M40" s="4" t="str">
        <f ca="1">IFERROR(__xludf.DUMMYFUNCTION("""COMPUTED_VALUE"""),"")</f>
        <v/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5" x14ac:dyDescent="0.25">
      <c r="A41" s="11" t="str">
        <f ca="1">IFERROR(__xludf.DUMMYFUNCTION("""COMPUTED_VALUE"""),"")</f>
        <v/>
      </c>
      <c r="B41" s="12" t="str">
        <f ca="1">IFERROR(__xludf.DUMMYFUNCTION("""COMPUTED_VALUE"""),"ETUDES ET CHANTIERS - CHATEAULIN")</f>
        <v>ETUDES ET CHANTIERS - CHATEAULIN</v>
      </c>
      <c r="C41" s="12" t="str">
        <f ca="1">IFERROR(__xludf.DUMMYFUNCTION("""COMPUTED_VALUE"""),"")</f>
        <v/>
      </c>
      <c r="D41" s="12" t="str">
        <f ca="1">IFERROR(__xludf.DUMMYFUNCTION("""COMPUTED_VALUE"""),"")</f>
        <v/>
      </c>
      <c r="E41" s="12">
        <f ca="1">IFERROR(__xludf.DUMMYFUNCTION("""COMPUTED_VALUE"""),2)</f>
        <v>2</v>
      </c>
      <c r="F41" s="12" t="str">
        <f ca="1">IFERROR(__xludf.DUMMYFUNCTION("""COMPUTED_VALUE"""),"")</f>
        <v/>
      </c>
      <c r="G41" s="12" t="str">
        <f ca="1">IFERROR(__xludf.DUMMYFUNCTION("""COMPUTED_VALUE"""),"")</f>
        <v/>
      </c>
      <c r="H41" s="12" t="str">
        <f ca="1">IFERROR(__xludf.DUMMYFUNCTION("""COMPUTED_VALUE"""),"")</f>
        <v/>
      </c>
      <c r="I41" s="4">
        <f ca="1">IFERROR(__xludf.DUMMYFUNCTION("""COMPUTED_VALUE"""),2)</f>
        <v>2</v>
      </c>
      <c r="J41" s="4" t="str">
        <f ca="1">IFERROR(__xludf.DUMMYFUNCTION("""COMPUTED_VALUE"""),"")</f>
        <v/>
      </c>
      <c r="K41" s="4" t="str">
        <f ca="1">IFERROR(__xludf.DUMMYFUNCTION("""COMPUTED_VALUE"""),"")</f>
        <v/>
      </c>
      <c r="L41" s="4" t="str">
        <f ca="1">IFERROR(__xludf.DUMMYFUNCTION("""COMPUTED_VALUE"""),"")</f>
        <v/>
      </c>
      <c r="M41" s="4" t="str">
        <f ca="1">IFERROR(__xludf.DUMMYFUNCTION("""COMPUTED_VALUE"""),"")</f>
        <v/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5" x14ac:dyDescent="0.25">
      <c r="A42" s="11" t="str">
        <f ca="1">IFERROR(__xludf.DUMMYFUNCTION("""COMPUTED_VALUE"""),"")</f>
        <v/>
      </c>
      <c r="B42" s="12" t="str">
        <f ca="1">IFERROR(__xludf.DUMMYFUNCTION("""COMPUTED_VALUE"""),"ETUDES ET CHANTIERS - TREVAREZ")</f>
        <v>ETUDES ET CHANTIERS - TREVAREZ</v>
      </c>
      <c r="C42" s="12" t="str">
        <f ca="1">IFERROR(__xludf.DUMMYFUNCTION("""COMPUTED_VALUE"""),"")</f>
        <v/>
      </c>
      <c r="D42" s="12" t="str">
        <f ca="1">IFERROR(__xludf.DUMMYFUNCTION("""COMPUTED_VALUE"""),"")</f>
        <v/>
      </c>
      <c r="E42" s="12" t="str">
        <f ca="1">IFERROR(__xludf.DUMMYFUNCTION("""COMPUTED_VALUE"""),"")</f>
        <v/>
      </c>
      <c r="F42" s="12" t="str">
        <f ca="1">IFERROR(__xludf.DUMMYFUNCTION("""COMPUTED_VALUE"""),"")</f>
        <v/>
      </c>
      <c r="G42" s="12" t="str">
        <f ca="1">IFERROR(__xludf.DUMMYFUNCTION("""COMPUTED_VALUE"""),"")</f>
        <v/>
      </c>
      <c r="H42" s="12">
        <f ca="1">IFERROR(__xludf.DUMMYFUNCTION("""COMPUTED_VALUE"""),1)</f>
        <v>1</v>
      </c>
      <c r="I42" s="4">
        <f ca="1">IFERROR(__xludf.DUMMYFUNCTION("""COMPUTED_VALUE"""),1)</f>
        <v>1</v>
      </c>
      <c r="J42" s="4" t="str">
        <f ca="1">IFERROR(__xludf.DUMMYFUNCTION("""COMPUTED_VALUE"""),"")</f>
        <v/>
      </c>
      <c r="K42" s="4" t="str">
        <f ca="1">IFERROR(__xludf.DUMMYFUNCTION("""COMPUTED_VALUE"""),"")</f>
        <v/>
      </c>
      <c r="L42" s="4" t="str">
        <f ca="1">IFERROR(__xludf.DUMMYFUNCTION("""COMPUTED_VALUE"""),"")</f>
        <v/>
      </c>
      <c r="M42" s="4" t="str">
        <f ca="1">IFERROR(__xludf.DUMMYFUNCTION("""COMPUTED_VALUE"""),"")</f>
        <v/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5" x14ac:dyDescent="0.25">
      <c r="A43" s="11" t="str">
        <f ca="1">IFERROR(__xludf.DUMMYFUNCTION("""COMPUTED_VALUE"""),"")</f>
        <v/>
      </c>
      <c r="B43" s="12" t="str">
        <f ca="1">IFERROR(__xludf.DUMMYFUNCTION("""COMPUTED_VALUE"""),"JARDINS DE KERBELEC")</f>
        <v>JARDINS DE KERBELEC</v>
      </c>
      <c r="C43" s="12" t="str">
        <f ca="1">IFERROR(__xludf.DUMMYFUNCTION("""COMPUTED_VALUE"""),"")</f>
        <v/>
      </c>
      <c r="D43" s="12" t="str">
        <f ca="1">IFERROR(__xludf.DUMMYFUNCTION("""COMPUTED_VALUE"""),"")</f>
        <v/>
      </c>
      <c r="E43" s="12" t="str">
        <f ca="1">IFERROR(__xludf.DUMMYFUNCTION("""COMPUTED_VALUE"""),"")</f>
        <v/>
      </c>
      <c r="F43" s="12">
        <f ca="1">IFERROR(__xludf.DUMMYFUNCTION("""COMPUTED_VALUE"""),5)</f>
        <v>5</v>
      </c>
      <c r="G43" s="12" t="str">
        <f ca="1">IFERROR(__xludf.DUMMYFUNCTION("""COMPUTED_VALUE"""),"")</f>
        <v/>
      </c>
      <c r="H43" s="12" t="str">
        <f ca="1">IFERROR(__xludf.DUMMYFUNCTION("""COMPUTED_VALUE"""),"")</f>
        <v/>
      </c>
      <c r="I43" s="4">
        <f ca="1">IFERROR(__xludf.DUMMYFUNCTION("""COMPUTED_VALUE"""),5)</f>
        <v>5</v>
      </c>
      <c r="J43" s="4" t="str">
        <f ca="1">IFERROR(__xludf.DUMMYFUNCTION("""COMPUTED_VALUE"""),"")</f>
        <v/>
      </c>
      <c r="K43" s="4" t="str">
        <f ca="1">IFERROR(__xludf.DUMMYFUNCTION("""COMPUTED_VALUE"""),"")</f>
        <v/>
      </c>
      <c r="L43" s="4" t="str">
        <f ca="1">IFERROR(__xludf.DUMMYFUNCTION("""COMPUTED_VALUE"""),"")</f>
        <v/>
      </c>
      <c r="M43" s="4" t="str">
        <f ca="1">IFERROR(__xludf.DUMMYFUNCTION("""COMPUTED_VALUE"""),"")</f>
        <v/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5" x14ac:dyDescent="0.25">
      <c r="A44" s="11" t="str">
        <f ca="1">IFERROR(__xludf.DUMMYFUNCTION("""COMPUTED_VALUE"""),"")</f>
        <v/>
      </c>
      <c r="B44" s="12" t="str">
        <f ca="1">IFERROR(__xludf.DUMMYFUNCTION("""COMPUTED_VALUE"""),"LES MARAICHERS DE LA COUDRAIE")</f>
        <v>LES MARAICHERS DE LA COUDRAIE</v>
      </c>
      <c r="C44" s="12" t="str">
        <f ca="1">IFERROR(__xludf.DUMMYFUNCTION("""COMPUTED_VALUE"""),"")</f>
        <v/>
      </c>
      <c r="D44" s="12" t="str">
        <f ca="1">IFERROR(__xludf.DUMMYFUNCTION("""COMPUTED_VALUE"""),"")</f>
        <v/>
      </c>
      <c r="E44" s="12" t="str">
        <f ca="1">IFERROR(__xludf.DUMMYFUNCTION("""COMPUTED_VALUE"""),"")</f>
        <v/>
      </c>
      <c r="F44" s="12">
        <f ca="1">IFERROR(__xludf.DUMMYFUNCTION("""COMPUTED_VALUE"""),0)</f>
        <v>0</v>
      </c>
      <c r="G44" s="12" t="str">
        <f ca="1">IFERROR(__xludf.DUMMYFUNCTION("""COMPUTED_VALUE"""),"")</f>
        <v/>
      </c>
      <c r="H44" s="12" t="str">
        <f ca="1">IFERROR(__xludf.DUMMYFUNCTION("""COMPUTED_VALUE"""),"")</f>
        <v/>
      </c>
      <c r="I44" s="4">
        <f ca="1">IFERROR(__xludf.DUMMYFUNCTION("""COMPUTED_VALUE"""),0)</f>
        <v>0</v>
      </c>
      <c r="J44" s="4" t="str">
        <f ca="1">IFERROR(__xludf.DUMMYFUNCTION("""COMPUTED_VALUE"""),"")</f>
        <v/>
      </c>
      <c r="K44" s="4" t="str">
        <f ca="1">IFERROR(__xludf.DUMMYFUNCTION("""COMPUTED_VALUE"""),"")</f>
        <v/>
      </c>
      <c r="L44" s="4" t="str">
        <f ca="1">IFERROR(__xludf.DUMMYFUNCTION("""COMPUTED_VALUE"""),"")</f>
        <v/>
      </c>
      <c r="M44" s="4" t="str">
        <f ca="1">IFERROR(__xludf.DUMMYFUNCTION("""COMPUTED_VALUE"""),"")</f>
        <v/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5" x14ac:dyDescent="0.25">
      <c r="A45" s="11" t="str">
        <f ca="1">IFERROR(__xludf.DUMMYFUNCTION("""COMPUTED_VALUE"""),"")</f>
        <v/>
      </c>
      <c r="B45" s="12" t="str">
        <f ca="1">IFERROR(__xludf.DUMMYFUNCTION("""COMPUTED_VALUE"""),"MOBIL EMPLOI - CHANTIER CHAUFFEURS")</f>
        <v>MOBIL EMPLOI - CHANTIER CHAUFFEURS</v>
      </c>
      <c r="C45" s="12" t="str">
        <f ca="1">IFERROR(__xludf.DUMMYFUNCTION("""COMPUTED_VALUE"""),"")</f>
        <v/>
      </c>
      <c r="D45" s="12" t="str">
        <f ca="1">IFERROR(__xludf.DUMMYFUNCTION("""COMPUTED_VALUE"""),"")</f>
        <v/>
      </c>
      <c r="E45" s="12" t="str">
        <f ca="1">IFERROR(__xludf.DUMMYFUNCTION("""COMPUTED_VALUE"""),"")</f>
        <v/>
      </c>
      <c r="F45" s="12">
        <f ca="1">IFERROR(__xludf.DUMMYFUNCTION("""COMPUTED_VALUE"""),1)</f>
        <v>1</v>
      </c>
      <c r="G45" s="12" t="str">
        <f ca="1">IFERROR(__xludf.DUMMYFUNCTION("""COMPUTED_VALUE"""),"")</f>
        <v/>
      </c>
      <c r="H45" s="12" t="str">
        <f ca="1">IFERROR(__xludf.DUMMYFUNCTION("""COMPUTED_VALUE"""),"")</f>
        <v/>
      </c>
      <c r="I45" s="4">
        <f ca="1">IFERROR(__xludf.DUMMYFUNCTION("""COMPUTED_VALUE"""),1)</f>
        <v>1</v>
      </c>
      <c r="J45" s="4" t="str">
        <f ca="1">IFERROR(__xludf.DUMMYFUNCTION("""COMPUTED_VALUE"""),"")</f>
        <v/>
      </c>
      <c r="K45" s="4" t="str">
        <f ca="1">IFERROR(__xludf.DUMMYFUNCTION("""COMPUTED_VALUE"""),"")</f>
        <v/>
      </c>
      <c r="L45" s="4" t="str">
        <f ca="1">IFERROR(__xludf.DUMMYFUNCTION("""COMPUTED_VALUE"""),"")</f>
        <v/>
      </c>
      <c r="M45" s="4" t="str">
        <f ca="1">IFERROR(__xludf.DUMMYFUNCTION("""COMPUTED_VALUE"""),"")</f>
        <v/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5" x14ac:dyDescent="0.25">
      <c r="A46" s="19" t="str">
        <f ca="1">IFERROR(__xludf.DUMMYFUNCTION("""COMPUTED_VALUE"""),"")</f>
        <v/>
      </c>
      <c r="B46" s="8" t="str">
        <f ca="1">IFERROR(__xludf.DUMMYFUNCTION("""COMPUTED_VALUE"""),"OBJECTIF EMPLOI SOLIDARITE - CHANTIER CCA")</f>
        <v>OBJECTIF EMPLOI SOLIDARITE - CHANTIER CCA</v>
      </c>
      <c r="C46" s="8" t="str">
        <f ca="1">IFERROR(__xludf.DUMMYFUNCTION("""COMPUTED_VALUE"""),"")</f>
        <v/>
      </c>
      <c r="D46" s="8" t="str">
        <f ca="1">IFERROR(__xludf.DUMMYFUNCTION("""COMPUTED_VALUE"""),"")</f>
        <v/>
      </c>
      <c r="E46" s="8" t="str">
        <f ca="1">IFERROR(__xludf.DUMMYFUNCTION("""COMPUTED_VALUE"""),"")</f>
        <v/>
      </c>
      <c r="F46" s="8">
        <f ca="1">IFERROR(__xludf.DUMMYFUNCTION("""COMPUTED_VALUE"""),1)</f>
        <v>1</v>
      </c>
      <c r="G46" s="8" t="str">
        <f ca="1">IFERROR(__xludf.DUMMYFUNCTION("""COMPUTED_VALUE"""),"")</f>
        <v/>
      </c>
      <c r="H46" s="8" t="str">
        <f ca="1">IFERROR(__xludf.DUMMYFUNCTION("""COMPUTED_VALUE"""),"")</f>
        <v/>
      </c>
      <c r="I46" s="4">
        <f ca="1">IFERROR(__xludf.DUMMYFUNCTION("""COMPUTED_VALUE"""),1)</f>
        <v>1</v>
      </c>
      <c r="J46" s="4" t="str">
        <f ca="1">IFERROR(__xludf.DUMMYFUNCTION("""COMPUTED_VALUE"""),"")</f>
        <v/>
      </c>
      <c r="K46" s="4" t="str">
        <f ca="1">IFERROR(__xludf.DUMMYFUNCTION("""COMPUTED_VALUE"""),"")</f>
        <v/>
      </c>
      <c r="L46" s="4" t="str">
        <f ca="1">IFERROR(__xludf.DUMMYFUNCTION("""COMPUTED_VALUE"""),"")</f>
        <v/>
      </c>
      <c r="M46" s="4" t="str">
        <f ca="1">IFERROR(__xludf.DUMMYFUNCTION("""COMPUTED_VALUE"""),"")</f>
        <v/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5" x14ac:dyDescent="0.25">
      <c r="A47" s="11" t="str">
        <f ca="1">IFERROR(__xludf.DUMMYFUNCTION("""COMPUTED_VALUE"""),"")</f>
        <v/>
      </c>
      <c r="B47" s="12" t="str">
        <f ca="1">IFERROR(__xludf.DUMMYFUNCTION("""COMPUTED_VALUE"""),"OBJECTIF EMPLOI SOLIDARITE - CHANTIER QBO")</f>
        <v>OBJECTIF EMPLOI SOLIDARITE - CHANTIER QBO</v>
      </c>
      <c r="C47" s="12" t="str">
        <f ca="1">IFERROR(__xludf.DUMMYFUNCTION("""COMPUTED_VALUE"""),"")</f>
        <v/>
      </c>
      <c r="D47" s="12" t="str">
        <f ca="1">IFERROR(__xludf.DUMMYFUNCTION("""COMPUTED_VALUE"""),"")</f>
        <v/>
      </c>
      <c r="E47" s="12" t="str">
        <f ca="1">IFERROR(__xludf.DUMMYFUNCTION("""COMPUTED_VALUE"""),"")</f>
        <v/>
      </c>
      <c r="F47" s="12">
        <f ca="1">IFERROR(__xludf.DUMMYFUNCTION("""COMPUTED_VALUE"""),1)</f>
        <v>1</v>
      </c>
      <c r="G47" s="12" t="str">
        <f ca="1">IFERROR(__xludf.DUMMYFUNCTION("""COMPUTED_VALUE"""),"")</f>
        <v/>
      </c>
      <c r="H47" s="12" t="str">
        <f ca="1">IFERROR(__xludf.DUMMYFUNCTION("""COMPUTED_VALUE"""),"")</f>
        <v/>
      </c>
      <c r="I47" s="4">
        <f ca="1">IFERROR(__xludf.DUMMYFUNCTION("""COMPUTED_VALUE"""),1)</f>
        <v>1</v>
      </c>
      <c r="J47" s="4" t="str">
        <f ca="1">IFERROR(__xludf.DUMMYFUNCTION("""COMPUTED_VALUE"""),"")</f>
        <v/>
      </c>
      <c r="K47" s="4" t="str">
        <f ca="1">IFERROR(__xludf.DUMMYFUNCTION("""COMPUTED_VALUE"""),"")</f>
        <v/>
      </c>
      <c r="L47" s="4" t="str">
        <f ca="1">IFERROR(__xludf.DUMMYFUNCTION("""COMPUTED_VALUE"""),"")</f>
        <v/>
      </c>
      <c r="M47" s="4" t="str">
        <f ca="1">IFERROR(__xludf.DUMMYFUNCTION("""COMPUTED_VALUE"""),"")</f>
        <v/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5" x14ac:dyDescent="0.25">
      <c r="A48" s="19" t="str">
        <f ca="1">IFERROR(__xludf.DUMMYFUNCTION("""COMPUTED_VALUE"""),"")</f>
        <v/>
      </c>
      <c r="B48" s="8" t="str">
        <f ca="1">IFERROR(__xludf.DUMMYFUNCTION("""COMPUTED_VALUE"""),"PANIER DE LA MER - BRETAGNE SUD")</f>
        <v>PANIER DE LA MER - BRETAGNE SUD</v>
      </c>
      <c r="C48" s="8" t="str">
        <f ca="1">IFERROR(__xludf.DUMMYFUNCTION("""COMPUTED_VALUE"""),"")</f>
        <v/>
      </c>
      <c r="D48" s="8" t="str">
        <f ca="1">IFERROR(__xludf.DUMMYFUNCTION("""COMPUTED_VALUE"""),"")</f>
        <v/>
      </c>
      <c r="E48" s="8" t="str">
        <f ca="1">IFERROR(__xludf.DUMMYFUNCTION("""COMPUTED_VALUE"""),"")</f>
        <v/>
      </c>
      <c r="F48" s="8">
        <f ca="1">IFERROR(__xludf.DUMMYFUNCTION("""COMPUTED_VALUE"""),0)</f>
        <v>0</v>
      </c>
      <c r="G48" s="8" t="str">
        <f ca="1">IFERROR(__xludf.DUMMYFUNCTION("""COMPUTED_VALUE"""),"")</f>
        <v/>
      </c>
      <c r="H48" s="8" t="str">
        <f ca="1">IFERROR(__xludf.DUMMYFUNCTION("""COMPUTED_VALUE"""),"")</f>
        <v/>
      </c>
      <c r="I48" s="4">
        <f ca="1">IFERROR(__xludf.DUMMYFUNCTION("""COMPUTED_VALUE"""),0)</f>
        <v>0</v>
      </c>
      <c r="J48" s="4" t="str">
        <f ca="1">IFERROR(__xludf.DUMMYFUNCTION("""COMPUTED_VALUE"""),"")</f>
        <v/>
      </c>
      <c r="K48" s="4" t="str">
        <f ca="1">IFERROR(__xludf.DUMMYFUNCTION("""COMPUTED_VALUE"""),"")</f>
        <v/>
      </c>
      <c r="L48" s="4" t="str">
        <f ca="1">IFERROR(__xludf.DUMMYFUNCTION("""COMPUTED_VALUE"""),"")</f>
        <v/>
      </c>
      <c r="M48" s="4" t="str">
        <f ca="1">IFERROR(__xludf.DUMMYFUNCTION("""COMPUTED_VALUE"""),"")</f>
        <v/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5" x14ac:dyDescent="0.25">
      <c r="A49" s="11" t="str">
        <f ca="1">IFERROR(__xludf.DUMMYFUNCTION("""COMPUTED_VALUE"""),"")</f>
        <v/>
      </c>
      <c r="B49" s="12" t="str">
        <f ca="1">IFERROR(__xludf.DUMMYFUNCTION("""COMPUTED_VALUE"""),"PRELUDE - NORD")</f>
        <v>PRELUDE - NORD</v>
      </c>
      <c r="C49" s="12" t="str">
        <f ca="1">IFERROR(__xludf.DUMMYFUNCTION("""COMPUTED_VALUE"""),"")</f>
        <v/>
      </c>
      <c r="D49" s="12" t="str">
        <f ca="1">IFERROR(__xludf.DUMMYFUNCTION("""COMPUTED_VALUE"""),"")</f>
        <v/>
      </c>
      <c r="E49" s="12">
        <f ca="1">IFERROR(__xludf.DUMMYFUNCTION("""COMPUTED_VALUE"""),28)</f>
        <v>28</v>
      </c>
      <c r="F49" s="12" t="str">
        <f ca="1">IFERROR(__xludf.DUMMYFUNCTION("""COMPUTED_VALUE"""),"")</f>
        <v/>
      </c>
      <c r="G49" s="12" t="str">
        <f ca="1">IFERROR(__xludf.DUMMYFUNCTION("""COMPUTED_VALUE"""),"")</f>
        <v/>
      </c>
      <c r="H49" s="12" t="str">
        <f ca="1">IFERROR(__xludf.DUMMYFUNCTION("""COMPUTED_VALUE"""),"")</f>
        <v/>
      </c>
      <c r="I49" s="4">
        <f ca="1">IFERROR(__xludf.DUMMYFUNCTION("""COMPUTED_VALUE"""),28)</f>
        <v>28</v>
      </c>
      <c r="J49" s="4" t="str">
        <f ca="1">IFERROR(__xludf.DUMMYFUNCTION("""COMPUTED_VALUE"""),"")</f>
        <v/>
      </c>
      <c r="K49" s="4" t="str">
        <f ca="1">IFERROR(__xludf.DUMMYFUNCTION("""COMPUTED_VALUE"""),"")</f>
        <v/>
      </c>
      <c r="L49" s="4" t="str">
        <f ca="1">IFERROR(__xludf.DUMMYFUNCTION("""COMPUTED_VALUE"""),"")</f>
        <v/>
      </c>
      <c r="M49" s="4" t="str">
        <f ca="1">IFERROR(__xludf.DUMMYFUNCTION("""COMPUTED_VALUE"""),"")</f>
        <v/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5" x14ac:dyDescent="0.25">
      <c r="A50" s="11" t="str">
        <f ca="1">IFERROR(__xludf.DUMMYFUNCTION("""COMPUTED_VALUE"""),"")</f>
        <v/>
      </c>
      <c r="B50" s="12" t="str">
        <f ca="1">IFERROR(__xludf.DUMMYFUNCTION("""COMPUTED_VALUE"""),"PRELUDE - SUD")</f>
        <v>PRELUDE - SUD</v>
      </c>
      <c r="C50" s="12" t="str">
        <f ca="1">IFERROR(__xludf.DUMMYFUNCTION("""COMPUTED_VALUE"""),"")</f>
        <v/>
      </c>
      <c r="D50" s="12" t="str">
        <f ca="1">IFERROR(__xludf.DUMMYFUNCTION("""COMPUTED_VALUE"""),"")</f>
        <v/>
      </c>
      <c r="E50" s="12" t="str">
        <f ca="1">IFERROR(__xludf.DUMMYFUNCTION("""COMPUTED_VALUE"""),"")</f>
        <v/>
      </c>
      <c r="F50" s="12">
        <f ca="1">IFERROR(__xludf.DUMMYFUNCTION("""COMPUTED_VALUE"""),1)</f>
        <v>1</v>
      </c>
      <c r="G50" s="12" t="str">
        <f ca="1">IFERROR(__xludf.DUMMYFUNCTION("""COMPUTED_VALUE"""),"")</f>
        <v/>
      </c>
      <c r="H50" s="12" t="str">
        <f ca="1">IFERROR(__xludf.DUMMYFUNCTION("""COMPUTED_VALUE"""),"")</f>
        <v/>
      </c>
      <c r="I50" s="4">
        <f ca="1">IFERROR(__xludf.DUMMYFUNCTION("""COMPUTED_VALUE"""),1)</f>
        <v>1</v>
      </c>
      <c r="J50" s="4" t="str">
        <f ca="1">IFERROR(__xludf.DUMMYFUNCTION("""COMPUTED_VALUE"""),"")</f>
        <v/>
      </c>
      <c r="K50" s="4" t="str">
        <f ca="1">IFERROR(__xludf.DUMMYFUNCTION("""COMPUTED_VALUE"""),"")</f>
        <v/>
      </c>
      <c r="L50" s="4" t="str">
        <f ca="1">IFERROR(__xludf.DUMMYFUNCTION("""COMPUTED_VALUE"""),"")</f>
        <v/>
      </c>
      <c r="M50" s="4" t="str">
        <f ca="1">IFERROR(__xludf.DUMMYFUNCTION("""COMPUTED_VALUE"""),"")</f>
        <v/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5" x14ac:dyDescent="0.25">
      <c r="A51" s="11" t="str">
        <f ca="1">IFERROR(__xludf.DUMMYFUNCTION("""COMPUTED_VALUE"""),"")</f>
        <v/>
      </c>
      <c r="B51" s="12" t="str">
        <f ca="1">IFERROR(__xludf.DUMMYFUNCTION("""COMPUTED_VALUE"""),"SMATAH")</f>
        <v>SMATAH</v>
      </c>
      <c r="C51" s="12" t="str">
        <f ca="1">IFERROR(__xludf.DUMMYFUNCTION("""COMPUTED_VALUE"""),"")</f>
        <v/>
      </c>
      <c r="D51" s="12" t="str">
        <f ca="1">IFERROR(__xludf.DUMMYFUNCTION("""COMPUTED_VALUE"""),"")</f>
        <v/>
      </c>
      <c r="E51" s="12" t="str">
        <f ca="1">IFERROR(__xludf.DUMMYFUNCTION("""COMPUTED_VALUE"""),"")</f>
        <v/>
      </c>
      <c r="F51" s="12" t="str">
        <f ca="1">IFERROR(__xludf.DUMMYFUNCTION("""COMPUTED_VALUE"""),"")</f>
        <v/>
      </c>
      <c r="G51" s="12" t="str">
        <f ca="1">IFERROR(__xludf.DUMMYFUNCTION("""COMPUTED_VALUE"""),"")</f>
        <v/>
      </c>
      <c r="H51" s="12">
        <f ca="1">IFERROR(__xludf.DUMMYFUNCTION("""COMPUTED_VALUE"""),1)</f>
        <v>1</v>
      </c>
      <c r="I51" s="4">
        <f ca="1">IFERROR(__xludf.DUMMYFUNCTION("""COMPUTED_VALUE"""),1)</f>
        <v>1</v>
      </c>
      <c r="J51" s="4" t="str">
        <f ca="1">IFERROR(__xludf.DUMMYFUNCTION("""COMPUTED_VALUE"""),"")</f>
        <v/>
      </c>
      <c r="K51" s="4" t="str">
        <f ca="1">IFERROR(__xludf.DUMMYFUNCTION("""COMPUTED_VALUE"""),"")</f>
        <v/>
      </c>
      <c r="L51" s="4" t="str">
        <f ca="1">IFERROR(__xludf.DUMMYFUNCTION("""COMPUTED_VALUE"""),"")</f>
        <v/>
      </c>
      <c r="M51" s="4" t="str">
        <f ca="1">IFERROR(__xludf.DUMMYFUNCTION("""COMPUTED_VALUE"""),"")</f>
        <v/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5" x14ac:dyDescent="0.25">
      <c r="A52" s="19" t="str">
        <f ca="1">IFERROR(__xludf.DUMMYFUNCTION("""COMPUTED_VALUE"""),"Total pour Chantier d'insertion")</f>
        <v>Total pour Chantier d'insertion</v>
      </c>
      <c r="B52" s="8" t="str">
        <f ca="1">IFERROR(__xludf.DUMMYFUNCTION("""COMPUTED_VALUE"""),"")</f>
        <v/>
      </c>
      <c r="C52" s="8" t="str">
        <f ca="1">IFERROR(__xludf.DUMMYFUNCTION("""COMPUTED_VALUE"""),"")</f>
        <v/>
      </c>
      <c r="D52" s="8" t="str">
        <f ca="1">IFERROR(__xludf.DUMMYFUNCTION("""COMPUTED_VALUE"""),"")</f>
        <v/>
      </c>
      <c r="E52" s="8">
        <f ca="1">IFERROR(__xludf.DUMMYFUNCTION("""COMPUTED_VALUE"""),36)</f>
        <v>36</v>
      </c>
      <c r="F52" s="8">
        <f ca="1">IFERROR(__xludf.DUMMYFUNCTION("""COMPUTED_VALUE"""),12)</f>
        <v>12</v>
      </c>
      <c r="G52" s="8">
        <f ca="1">IFERROR(__xludf.DUMMYFUNCTION("""COMPUTED_VALUE"""),0)</f>
        <v>0</v>
      </c>
      <c r="H52" s="8">
        <f ca="1">IFERROR(__xludf.DUMMYFUNCTION("""COMPUTED_VALUE"""),2)</f>
        <v>2</v>
      </c>
      <c r="I52" s="4">
        <f ca="1">IFERROR(__xludf.DUMMYFUNCTION("""COMPUTED_VALUE"""),50)</f>
        <v>50</v>
      </c>
      <c r="J52" s="4" t="str">
        <f ca="1">IFERROR(__xludf.DUMMYFUNCTION("""COMPUTED_VALUE"""),"")</f>
        <v/>
      </c>
      <c r="K52" s="4" t="str">
        <f ca="1">IFERROR(__xludf.DUMMYFUNCTION("""COMPUTED_VALUE"""),"")</f>
        <v/>
      </c>
      <c r="L52" s="4" t="str">
        <f ca="1">IFERROR(__xludf.DUMMYFUNCTION("""COMPUTED_VALUE"""),"")</f>
        <v/>
      </c>
      <c r="M52" s="4" t="str">
        <f ca="1">IFERROR(__xludf.DUMMYFUNCTION("""COMPUTED_VALUE"""),"")</f>
        <v/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5" x14ac:dyDescent="0.25">
      <c r="A53" s="11" t="str">
        <f ca="1">IFERROR(__xludf.DUMMYFUNCTION("""COMPUTED_VALUE"""),"Contrat de professionnalisation")</f>
        <v>Contrat de professionnalisation</v>
      </c>
      <c r="B53" s="12" t="str">
        <f ca="1">IFERROR(__xludf.DUMMYFUNCTION("""COMPUTED_VALUE"""),"GEIQ BTP - PAYS DE CORNOUAILLE")</f>
        <v>GEIQ BTP - PAYS DE CORNOUAILLE</v>
      </c>
      <c r="C53" s="12" t="str">
        <f ca="1">IFERROR(__xludf.DUMMYFUNCTION("""COMPUTED_VALUE"""),"")</f>
        <v/>
      </c>
      <c r="D53" s="12" t="str">
        <f ca="1">IFERROR(__xludf.DUMMYFUNCTION("""COMPUTED_VALUE"""),"")</f>
        <v/>
      </c>
      <c r="E53" s="12" t="str">
        <f ca="1">IFERROR(__xludf.DUMMYFUNCTION("""COMPUTED_VALUE"""),"")</f>
        <v/>
      </c>
      <c r="F53" s="12">
        <f ca="1">IFERROR(__xludf.DUMMYFUNCTION("""COMPUTED_VALUE"""),6)</f>
        <v>6</v>
      </c>
      <c r="G53" s="12" t="str">
        <f ca="1">IFERROR(__xludf.DUMMYFUNCTION("""COMPUTED_VALUE"""),"")</f>
        <v/>
      </c>
      <c r="H53" s="12" t="str">
        <f ca="1">IFERROR(__xludf.DUMMYFUNCTION("""COMPUTED_VALUE"""),"")</f>
        <v/>
      </c>
      <c r="I53" s="4">
        <f ca="1">IFERROR(__xludf.DUMMYFUNCTION("""COMPUTED_VALUE"""),6)</f>
        <v>6</v>
      </c>
      <c r="J53" s="4" t="str">
        <f ca="1">IFERROR(__xludf.DUMMYFUNCTION("""COMPUTED_VALUE"""),"")</f>
        <v/>
      </c>
      <c r="K53" s="4" t="str">
        <f ca="1">IFERROR(__xludf.DUMMYFUNCTION("""COMPUTED_VALUE"""),"")</f>
        <v/>
      </c>
      <c r="L53" s="4" t="str">
        <f ca="1">IFERROR(__xludf.DUMMYFUNCTION("""COMPUTED_VALUE"""),"")</f>
        <v/>
      </c>
      <c r="M53" s="4" t="str">
        <f ca="1">IFERROR(__xludf.DUMMYFUNCTION("""COMPUTED_VALUE"""),"")</f>
        <v/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" x14ac:dyDescent="0.3">
      <c r="A54" s="18" t="str">
        <f ca="1">IFERROR(__xludf.DUMMYFUNCTION("""COMPUTED_VALUE"""),"Total pour Contrat de professionnalisation")</f>
        <v>Total pour Contrat de professionnalisation</v>
      </c>
      <c r="B54" s="12" t="str">
        <f ca="1">IFERROR(__xludf.DUMMYFUNCTION("""COMPUTED_VALUE"""),"")</f>
        <v/>
      </c>
      <c r="C54" s="12" t="str">
        <f ca="1">IFERROR(__xludf.DUMMYFUNCTION("""COMPUTED_VALUE"""),"")</f>
        <v/>
      </c>
      <c r="D54" s="12" t="str">
        <f ca="1">IFERROR(__xludf.DUMMYFUNCTION("""COMPUTED_VALUE"""),"")</f>
        <v/>
      </c>
      <c r="E54" s="12" t="str">
        <f ca="1">IFERROR(__xludf.DUMMYFUNCTION("""COMPUTED_VALUE"""),"")</f>
        <v/>
      </c>
      <c r="F54" s="12">
        <f ca="1">IFERROR(__xludf.DUMMYFUNCTION("""COMPUTED_VALUE"""),6)</f>
        <v>6</v>
      </c>
      <c r="G54" s="12" t="str">
        <f ca="1">IFERROR(__xludf.DUMMYFUNCTION("""COMPUTED_VALUE"""),"")</f>
        <v/>
      </c>
      <c r="H54" s="12" t="str">
        <f ca="1">IFERROR(__xludf.DUMMYFUNCTION("""COMPUTED_VALUE"""),"")</f>
        <v/>
      </c>
      <c r="I54" s="4">
        <f ca="1">IFERROR(__xludf.DUMMYFUNCTION("""COMPUTED_VALUE"""),6)</f>
        <v>6</v>
      </c>
      <c r="J54" s="4" t="str">
        <f ca="1">IFERROR(__xludf.DUMMYFUNCTION("""COMPUTED_VALUE"""),"")</f>
        <v/>
      </c>
      <c r="K54" s="4" t="str">
        <f ca="1">IFERROR(__xludf.DUMMYFUNCTION("""COMPUTED_VALUE"""),"")</f>
        <v/>
      </c>
      <c r="L54" s="4" t="str">
        <f ca="1">IFERROR(__xludf.DUMMYFUNCTION("""COMPUTED_VALUE"""),"")</f>
        <v/>
      </c>
      <c r="M54" s="4" t="str">
        <f ca="1">IFERROR(__xludf.DUMMYFUNCTION("""COMPUTED_VALUE"""),"")</f>
        <v/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5" x14ac:dyDescent="0.25">
      <c r="A55" s="11" t="str">
        <f ca="1">IFERROR(__xludf.DUMMYFUNCTION("""COMPUTED_VALUE"""),"Elaboration projet professionnel")</f>
        <v>Elaboration projet professionnel</v>
      </c>
      <c r="B55" s="12" t="str">
        <f ca="1">IFERROR(__xludf.DUMMYFUNCTION("""COMPUTED_VALUE"""),"DON BOSCO - SEB'ACTION")</f>
        <v>DON BOSCO - SEB'ACTION</v>
      </c>
      <c r="C55" s="12" t="str">
        <f ca="1">IFERROR(__xludf.DUMMYFUNCTION("""COMPUTED_VALUE"""),"")</f>
        <v/>
      </c>
      <c r="D55" s="12" t="str">
        <f ca="1">IFERROR(__xludf.DUMMYFUNCTION("""COMPUTED_VALUE"""),"")</f>
        <v/>
      </c>
      <c r="E55" s="12">
        <f ca="1">IFERROR(__xludf.DUMMYFUNCTION("""COMPUTED_VALUE"""),10)</f>
        <v>10</v>
      </c>
      <c r="F55" s="12" t="str">
        <f ca="1">IFERROR(__xludf.DUMMYFUNCTION("""COMPUTED_VALUE"""),"")</f>
        <v/>
      </c>
      <c r="G55" s="12" t="str">
        <f ca="1">IFERROR(__xludf.DUMMYFUNCTION("""COMPUTED_VALUE"""),"")</f>
        <v/>
      </c>
      <c r="H55" s="12" t="str">
        <f ca="1">IFERROR(__xludf.DUMMYFUNCTION("""COMPUTED_VALUE"""),"")</f>
        <v/>
      </c>
      <c r="I55" s="4">
        <f ca="1">IFERROR(__xludf.DUMMYFUNCTION("""COMPUTED_VALUE"""),10)</f>
        <v>10</v>
      </c>
      <c r="J55" s="4" t="str">
        <f ca="1">IFERROR(__xludf.DUMMYFUNCTION("""COMPUTED_VALUE"""),"")</f>
        <v/>
      </c>
      <c r="K55" s="4" t="str">
        <f ca="1">IFERROR(__xludf.DUMMYFUNCTION("""COMPUTED_VALUE"""),"")</f>
        <v/>
      </c>
      <c r="L55" s="4" t="str">
        <f ca="1">IFERROR(__xludf.DUMMYFUNCTION("""COMPUTED_VALUE"""),"")</f>
        <v/>
      </c>
      <c r="M55" s="4" t="str">
        <f ca="1">IFERROR(__xludf.DUMMYFUNCTION("""COMPUTED_VALUE"""),"")</f>
        <v/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" x14ac:dyDescent="0.3">
      <c r="A56" s="18" t="str">
        <f ca="1">IFERROR(__xludf.DUMMYFUNCTION("""COMPUTED_VALUE"""),"")</f>
        <v/>
      </c>
      <c r="B56" s="12" t="str">
        <f ca="1">IFERROR(__xludf.DUMMYFUNCTION("""COMPUTED_VALUE"""),"LA TOULINE - ACCOMPAGNEMENT")</f>
        <v>LA TOULINE - ACCOMPAGNEMENT</v>
      </c>
      <c r="C56" s="12" t="str">
        <f ca="1">IFERROR(__xludf.DUMMYFUNCTION("""COMPUTED_VALUE"""),"")</f>
        <v/>
      </c>
      <c r="D56" s="12">
        <f ca="1">IFERROR(__xludf.DUMMYFUNCTION("""COMPUTED_VALUE"""),7)</f>
        <v>7</v>
      </c>
      <c r="E56" s="12" t="str">
        <f ca="1">IFERROR(__xludf.DUMMYFUNCTION("""COMPUTED_VALUE"""),"")</f>
        <v/>
      </c>
      <c r="F56" s="12" t="str">
        <f ca="1">IFERROR(__xludf.DUMMYFUNCTION("""COMPUTED_VALUE"""),"")</f>
        <v/>
      </c>
      <c r="G56" s="12" t="str">
        <f ca="1">IFERROR(__xludf.DUMMYFUNCTION("""COMPUTED_VALUE"""),"")</f>
        <v/>
      </c>
      <c r="H56" s="12" t="str">
        <f ca="1">IFERROR(__xludf.DUMMYFUNCTION("""COMPUTED_VALUE"""),"")</f>
        <v/>
      </c>
      <c r="I56" s="4">
        <f ca="1">IFERROR(__xludf.DUMMYFUNCTION("""COMPUTED_VALUE"""),7)</f>
        <v>7</v>
      </c>
      <c r="J56" s="4" t="str">
        <f ca="1">IFERROR(__xludf.DUMMYFUNCTION("""COMPUTED_VALUE"""),"")</f>
        <v/>
      </c>
      <c r="K56" s="4" t="str">
        <f ca="1">IFERROR(__xludf.DUMMYFUNCTION("""COMPUTED_VALUE"""),"")</f>
        <v/>
      </c>
      <c r="L56" s="4" t="str">
        <f ca="1">IFERROR(__xludf.DUMMYFUNCTION("""COMPUTED_VALUE"""),"")</f>
        <v/>
      </c>
      <c r="M56" s="4" t="str">
        <f ca="1">IFERROR(__xludf.DUMMYFUNCTION("""COMPUTED_VALUE"""),"")</f>
        <v/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5" x14ac:dyDescent="0.25">
      <c r="A57" s="19" t="str">
        <f ca="1">IFERROR(__xludf.DUMMYFUNCTION("""COMPUTED_VALUE"""),"")</f>
        <v/>
      </c>
      <c r="B57" s="8" t="str">
        <f ca="1">IFERROR(__xludf.DUMMYFUNCTION("""COMPUTED_VALUE"""),"LA TOULINE - EXPERTISE")</f>
        <v>LA TOULINE - EXPERTISE</v>
      </c>
      <c r="C57" s="8" t="str">
        <f ca="1">IFERROR(__xludf.DUMMYFUNCTION("""COMPUTED_VALUE"""),"")</f>
        <v/>
      </c>
      <c r="D57" s="8">
        <f ca="1">IFERROR(__xludf.DUMMYFUNCTION("""COMPUTED_VALUE"""),19)</f>
        <v>19</v>
      </c>
      <c r="E57" s="8" t="str">
        <f ca="1">IFERROR(__xludf.DUMMYFUNCTION("""COMPUTED_VALUE"""),"")</f>
        <v/>
      </c>
      <c r="F57" s="8" t="str">
        <f ca="1">IFERROR(__xludf.DUMMYFUNCTION("""COMPUTED_VALUE"""),"")</f>
        <v/>
      </c>
      <c r="G57" s="8" t="str">
        <f ca="1">IFERROR(__xludf.DUMMYFUNCTION("""COMPUTED_VALUE"""),"")</f>
        <v/>
      </c>
      <c r="H57" s="8" t="str">
        <f ca="1">IFERROR(__xludf.DUMMYFUNCTION("""COMPUTED_VALUE"""),"")</f>
        <v/>
      </c>
      <c r="I57" s="4">
        <f ca="1">IFERROR(__xludf.DUMMYFUNCTION("""COMPUTED_VALUE"""),19)</f>
        <v>19</v>
      </c>
      <c r="J57" s="4" t="str">
        <f ca="1">IFERROR(__xludf.DUMMYFUNCTION("""COMPUTED_VALUE"""),"")</f>
        <v/>
      </c>
      <c r="K57" s="4" t="str">
        <f ca="1">IFERROR(__xludf.DUMMYFUNCTION("""COMPUTED_VALUE"""),"")</f>
        <v/>
      </c>
      <c r="L57" s="4" t="str">
        <f ca="1">IFERROR(__xludf.DUMMYFUNCTION("""COMPUTED_VALUE"""),"")</f>
        <v/>
      </c>
      <c r="M57" s="4" t="str">
        <f ca="1">IFERROR(__xludf.DUMMYFUNCTION("""COMPUTED_VALUE"""),"")</f>
        <v/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5" x14ac:dyDescent="0.25">
      <c r="A58" s="11" t="str">
        <f ca="1">IFERROR(__xludf.DUMMYFUNCTION("""COMPUTED_VALUE"""),"Total pour Elaboration projet professionnel")</f>
        <v>Total pour Elaboration projet professionnel</v>
      </c>
      <c r="B58" s="12" t="str">
        <f ca="1">IFERROR(__xludf.DUMMYFUNCTION("""COMPUTED_VALUE"""),"")</f>
        <v/>
      </c>
      <c r="C58" s="12" t="str">
        <f ca="1">IFERROR(__xludf.DUMMYFUNCTION("""COMPUTED_VALUE"""),"")</f>
        <v/>
      </c>
      <c r="D58" s="12">
        <f ca="1">IFERROR(__xludf.DUMMYFUNCTION("""COMPUTED_VALUE"""),26)</f>
        <v>26</v>
      </c>
      <c r="E58" s="12">
        <f ca="1">IFERROR(__xludf.DUMMYFUNCTION("""COMPUTED_VALUE"""),10)</f>
        <v>10</v>
      </c>
      <c r="F58" s="12" t="str">
        <f ca="1">IFERROR(__xludf.DUMMYFUNCTION("""COMPUTED_VALUE"""),"")</f>
        <v/>
      </c>
      <c r="G58" s="12" t="str">
        <f ca="1">IFERROR(__xludf.DUMMYFUNCTION("""COMPUTED_VALUE"""),"")</f>
        <v/>
      </c>
      <c r="H58" s="12" t="str">
        <f ca="1">IFERROR(__xludf.DUMMYFUNCTION("""COMPUTED_VALUE"""),"")</f>
        <v/>
      </c>
      <c r="I58" s="4">
        <f ca="1">IFERROR(__xludf.DUMMYFUNCTION("""COMPUTED_VALUE"""),36)</f>
        <v>36</v>
      </c>
      <c r="J58" s="4" t="str">
        <f ca="1">IFERROR(__xludf.DUMMYFUNCTION("""COMPUTED_VALUE"""),"")</f>
        <v/>
      </c>
      <c r="K58" s="4" t="str">
        <f ca="1">IFERROR(__xludf.DUMMYFUNCTION("""COMPUTED_VALUE"""),"")</f>
        <v/>
      </c>
      <c r="L58" s="4" t="str">
        <f ca="1">IFERROR(__xludf.DUMMYFUNCTION("""COMPUTED_VALUE"""),"")</f>
        <v/>
      </c>
      <c r="M58" s="4" t="str">
        <f ca="1">IFERROR(__xludf.DUMMYFUNCTION("""COMPUTED_VALUE"""),"")</f>
        <v/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5" x14ac:dyDescent="0.25">
      <c r="A59" s="11" t="str">
        <f ca="1">IFERROR(__xludf.DUMMYFUNCTION("""COMPUTED_VALUE"""),"Module d'insertion socio-économique")</f>
        <v>Module d'insertion socio-économique</v>
      </c>
      <c r="B59" s="12" t="str">
        <f ca="1">IFERROR(__xludf.DUMMYFUNCTION("""COMPUTED_VALUE"""),"ASKORIA")</f>
        <v>ASKORIA</v>
      </c>
      <c r="C59" s="12" t="str">
        <f ca="1">IFERROR(__xludf.DUMMYFUNCTION("""COMPUTED_VALUE"""),"")</f>
        <v/>
      </c>
      <c r="D59" s="12" t="str">
        <f ca="1">IFERROR(__xludf.DUMMYFUNCTION("""COMPUTED_VALUE"""),"")</f>
        <v/>
      </c>
      <c r="E59" s="12" t="str">
        <f ca="1">IFERROR(__xludf.DUMMYFUNCTION("""COMPUTED_VALUE"""),"")</f>
        <v/>
      </c>
      <c r="F59" s="12" t="str">
        <f ca="1">IFERROR(__xludf.DUMMYFUNCTION("""COMPUTED_VALUE"""),"")</f>
        <v/>
      </c>
      <c r="G59" s="12">
        <f ca="1">IFERROR(__xludf.DUMMYFUNCTION("""COMPUTED_VALUE"""),0)</f>
        <v>0</v>
      </c>
      <c r="H59" s="12" t="str">
        <f ca="1">IFERROR(__xludf.DUMMYFUNCTION("""COMPUTED_VALUE"""),"")</f>
        <v/>
      </c>
      <c r="I59" s="4">
        <f ca="1">IFERROR(__xludf.DUMMYFUNCTION("""COMPUTED_VALUE"""),0)</f>
        <v>0</v>
      </c>
      <c r="J59" s="4" t="str">
        <f ca="1">IFERROR(__xludf.DUMMYFUNCTION("""COMPUTED_VALUE"""),"")</f>
        <v/>
      </c>
      <c r="K59" s="4" t="str">
        <f ca="1">IFERROR(__xludf.DUMMYFUNCTION("""COMPUTED_VALUE"""),"")</f>
        <v/>
      </c>
      <c r="L59" s="4" t="str">
        <f ca="1">IFERROR(__xludf.DUMMYFUNCTION("""COMPUTED_VALUE"""),"")</f>
        <v/>
      </c>
      <c r="M59" s="4" t="str">
        <f ca="1">IFERROR(__xludf.DUMMYFUNCTION("""COMPUTED_VALUE"""),"")</f>
        <v/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" x14ac:dyDescent="0.3">
      <c r="A60" s="18" t="str">
        <f ca="1">IFERROR(__xludf.DUMMYFUNCTION("""COMPUTED_VALUE"""),"")</f>
        <v/>
      </c>
      <c r="B60" s="12" t="str">
        <f ca="1">IFERROR(__xludf.DUMMYFUNCTION("""COMPUTED_VALUE"""),"CLPS - BREST")</f>
        <v>CLPS - BREST</v>
      </c>
      <c r="C60" s="12" t="str">
        <f ca="1">IFERROR(__xludf.DUMMYFUNCTION("""COMPUTED_VALUE"""),"")</f>
        <v/>
      </c>
      <c r="D60" s="12" t="str">
        <f ca="1">IFERROR(__xludf.DUMMYFUNCTION("""COMPUTED_VALUE"""),"")</f>
        <v/>
      </c>
      <c r="E60" s="12">
        <f ca="1">IFERROR(__xludf.DUMMYFUNCTION("""COMPUTED_VALUE"""),6)</f>
        <v>6</v>
      </c>
      <c r="F60" s="12" t="str">
        <f ca="1">IFERROR(__xludf.DUMMYFUNCTION("""COMPUTED_VALUE"""),"")</f>
        <v/>
      </c>
      <c r="G60" s="12" t="str">
        <f ca="1">IFERROR(__xludf.DUMMYFUNCTION("""COMPUTED_VALUE"""),"")</f>
        <v/>
      </c>
      <c r="H60" s="12" t="str">
        <f ca="1">IFERROR(__xludf.DUMMYFUNCTION("""COMPUTED_VALUE"""),"")</f>
        <v/>
      </c>
      <c r="I60" s="4">
        <f ca="1">IFERROR(__xludf.DUMMYFUNCTION("""COMPUTED_VALUE"""),6)</f>
        <v>6</v>
      </c>
      <c r="J60" s="4" t="str">
        <f ca="1">IFERROR(__xludf.DUMMYFUNCTION("""COMPUTED_VALUE"""),"")</f>
        <v/>
      </c>
      <c r="K60" s="4" t="str">
        <f ca="1">IFERROR(__xludf.DUMMYFUNCTION("""COMPUTED_VALUE"""),"")</f>
        <v/>
      </c>
      <c r="L60" s="4" t="str">
        <f ca="1">IFERROR(__xludf.DUMMYFUNCTION("""COMPUTED_VALUE"""),"")</f>
        <v/>
      </c>
      <c r="M60" s="4" t="str">
        <f ca="1">IFERROR(__xludf.DUMMYFUNCTION("""COMPUTED_VALUE"""),"")</f>
        <v/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5" x14ac:dyDescent="0.25">
      <c r="A61" s="19" t="str">
        <f ca="1">IFERROR(__xludf.DUMMYFUNCTION("""COMPUTED_VALUE"""),"")</f>
        <v/>
      </c>
      <c r="B61" s="8" t="str">
        <f ca="1">IFERROR(__xludf.DUMMYFUNCTION("""COMPUTED_VALUE"""),"CLPS - RURAL")</f>
        <v>CLPS - RURAL</v>
      </c>
      <c r="C61" s="8" t="str">
        <f ca="1">IFERROR(__xludf.DUMMYFUNCTION("""COMPUTED_VALUE"""),"")</f>
        <v/>
      </c>
      <c r="D61" s="8" t="str">
        <f ca="1">IFERROR(__xludf.DUMMYFUNCTION("""COMPUTED_VALUE"""),"")</f>
        <v/>
      </c>
      <c r="E61" s="8">
        <f ca="1">IFERROR(__xludf.DUMMYFUNCTION("""COMPUTED_VALUE"""),6)</f>
        <v>6</v>
      </c>
      <c r="F61" s="8" t="str">
        <f ca="1">IFERROR(__xludf.DUMMYFUNCTION("""COMPUTED_VALUE"""),"")</f>
        <v/>
      </c>
      <c r="G61" s="8" t="str">
        <f ca="1">IFERROR(__xludf.DUMMYFUNCTION("""COMPUTED_VALUE"""),"")</f>
        <v/>
      </c>
      <c r="H61" s="8" t="str">
        <f ca="1">IFERROR(__xludf.DUMMYFUNCTION("""COMPUTED_VALUE"""),"")</f>
        <v/>
      </c>
      <c r="I61" s="4">
        <f ca="1">IFERROR(__xludf.DUMMYFUNCTION("""COMPUTED_VALUE"""),6)</f>
        <v>6</v>
      </c>
      <c r="J61" s="4" t="str">
        <f ca="1">IFERROR(__xludf.DUMMYFUNCTION("""COMPUTED_VALUE"""),"")</f>
        <v/>
      </c>
      <c r="K61" s="4" t="str">
        <f ca="1">IFERROR(__xludf.DUMMYFUNCTION("""COMPUTED_VALUE"""),"")</f>
        <v/>
      </c>
      <c r="L61" s="4" t="str">
        <f ca="1">IFERROR(__xludf.DUMMYFUNCTION("""COMPUTED_VALUE"""),"")</f>
        <v/>
      </c>
      <c r="M61" s="4" t="str">
        <f ca="1">IFERROR(__xludf.DUMMYFUNCTION("""COMPUTED_VALUE"""),"")</f>
        <v/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5" x14ac:dyDescent="0.25">
      <c r="A62" s="20" t="str">
        <f ca="1">IFERROR(__xludf.DUMMYFUNCTION("""COMPUTED_VALUE"""),"")</f>
        <v/>
      </c>
      <c r="B62" s="21" t="str">
        <f ca="1">IFERROR(__xludf.DUMMYFUNCTION("""COMPUTED_VALUE"""),"COB FORMATION")</f>
        <v>COB FORMATION</v>
      </c>
      <c r="C62" s="21" t="str">
        <f ca="1">IFERROR(__xludf.DUMMYFUNCTION("""COMPUTED_VALUE"""),"")</f>
        <v/>
      </c>
      <c r="D62" s="21" t="str">
        <f ca="1">IFERROR(__xludf.DUMMYFUNCTION("""COMPUTED_VALUE"""),"")</f>
        <v/>
      </c>
      <c r="E62" s="21" t="str">
        <f ca="1">IFERROR(__xludf.DUMMYFUNCTION("""COMPUTED_VALUE"""),"")</f>
        <v/>
      </c>
      <c r="F62" s="21" t="str">
        <f ca="1">IFERROR(__xludf.DUMMYFUNCTION("""COMPUTED_VALUE"""),"")</f>
        <v/>
      </c>
      <c r="G62" s="21" t="str">
        <f ca="1">IFERROR(__xludf.DUMMYFUNCTION("""COMPUTED_VALUE"""),"")</f>
        <v/>
      </c>
      <c r="H62" s="21">
        <f ca="1">IFERROR(__xludf.DUMMYFUNCTION("""COMPUTED_VALUE"""),5)</f>
        <v>5</v>
      </c>
      <c r="I62" s="4">
        <f ca="1">IFERROR(__xludf.DUMMYFUNCTION("""COMPUTED_VALUE"""),5)</f>
        <v>5</v>
      </c>
      <c r="J62" s="4" t="str">
        <f ca="1">IFERROR(__xludf.DUMMYFUNCTION("""COMPUTED_VALUE"""),"")</f>
        <v/>
      </c>
      <c r="K62" s="4" t="str">
        <f ca="1">IFERROR(__xludf.DUMMYFUNCTION("""COMPUTED_VALUE"""),"")</f>
        <v/>
      </c>
      <c r="L62" s="4" t="str">
        <f ca="1">IFERROR(__xludf.DUMMYFUNCTION("""COMPUTED_VALUE"""),"")</f>
        <v/>
      </c>
      <c r="M62" s="4" t="str">
        <f ca="1">IFERROR(__xludf.DUMMYFUNCTION("""COMPUTED_VALUE"""),"")</f>
        <v/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5" x14ac:dyDescent="0.25">
      <c r="A63" s="3" t="str">
        <f ca="1">IFERROR(__xludf.DUMMYFUNCTION("""COMPUTED_VALUE"""),"Total pour Module d'insertion socio-économique")</f>
        <v>Total pour Module d'insertion socio-économique</v>
      </c>
      <c r="B63" s="4" t="str">
        <f ca="1">IFERROR(__xludf.DUMMYFUNCTION("""COMPUTED_VALUE"""),"")</f>
        <v/>
      </c>
      <c r="C63" s="4" t="str">
        <f ca="1">IFERROR(__xludf.DUMMYFUNCTION("""COMPUTED_VALUE"""),"")</f>
        <v/>
      </c>
      <c r="D63" s="4" t="str">
        <f ca="1">IFERROR(__xludf.DUMMYFUNCTION("""COMPUTED_VALUE"""),"")</f>
        <v/>
      </c>
      <c r="E63" s="4">
        <f ca="1">IFERROR(__xludf.DUMMYFUNCTION("""COMPUTED_VALUE"""),12)</f>
        <v>12</v>
      </c>
      <c r="F63" s="4" t="str">
        <f ca="1">IFERROR(__xludf.DUMMYFUNCTION("""COMPUTED_VALUE"""),"")</f>
        <v/>
      </c>
      <c r="G63" s="4">
        <f ca="1">IFERROR(__xludf.DUMMYFUNCTION("""COMPUTED_VALUE"""),0)</f>
        <v>0</v>
      </c>
      <c r="H63" s="4">
        <f ca="1">IFERROR(__xludf.DUMMYFUNCTION("""COMPUTED_VALUE"""),5)</f>
        <v>5</v>
      </c>
      <c r="I63" s="4">
        <f ca="1">IFERROR(__xludf.DUMMYFUNCTION("""COMPUTED_VALUE"""),17)</f>
        <v>17</v>
      </c>
      <c r="J63" s="4" t="str">
        <f ca="1">IFERROR(__xludf.DUMMYFUNCTION("""COMPUTED_VALUE"""),"")</f>
        <v/>
      </c>
      <c r="K63" s="4" t="str">
        <f ca="1">IFERROR(__xludf.DUMMYFUNCTION("""COMPUTED_VALUE"""),"")</f>
        <v/>
      </c>
      <c r="L63" s="4" t="str">
        <f ca="1">IFERROR(__xludf.DUMMYFUNCTION("""COMPUTED_VALUE"""),"")</f>
        <v/>
      </c>
      <c r="M63" s="4" t="str">
        <f ca="1">IFERROR(__xludf.DUMMYFUNCTION("""COMPUTED_VALUE"""),"")</f>
        <v/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5" x14ac:dyDescent="0.25">
      <c r="A64" s="3" t="str">
        <f ca="1">IFERROR(__xludf.DUMMYFUNCTION("""COMPUTED_VALUE"""),"Remobilisation sociale")</f>
        <v>Remobilisation sociale</v>
      </c>
      <c r="B64" s="4" t="str">
        <f ca="1">IFERROR(__xludf.DUMMYFUNCTION("""COMPUTED_VALUE"""),"MPT BELLEVUE - AGIR BREST")</f>
        <v>MPT BELLEVUE - AGIR BREST</v>
      </c>
      <c r="C64" s="4" t="str">
        <f ca="1">IFERROR(__xludf.DUMMYFUNCTION("""COMPUTED_VALUE"""),"")</f>
        <v/>
      </c>
      <c r="D64" s="4" t="str">
        <f ca="1">IFERROR(__xludf.DUMMYFUNCTION("""COMPUTED_VALUE"""),"")</f>
        <v/>
      </c>
      <c r="E64" s="4">
        <f ca="1">IFERROR(__xludf.DUMMYFUNCTION("""COMPUTED_VALUE"""),4)</f>
        <v>4</v>
      </c>
      <c r="F64" s="4" t="str">
        <f ca="1">IFERROR(__xludf.DUMMYFUNCTION("""COMPUTED_VALUE"""),"")</f>
        <v/>
      </c>
      <c r="G64" s="4" t="str">
        <f ca="1">IFERROR(__xludf.DUMMYFUNCTION("""COMPUTED_VALUE"""),"")</f>
        <v/>
      </c>
      <c r="H64" s="4" t="str">
        <f ca="1">IFERROR(__xludf.DUMMYFUNCTION("""COMPUTED_VALUE"""),"")</f>
        <v/>
      </c>
      <c r="I64" s="4">
        <f ca="1">IFERROR(__xludf.DUMMYFUNCTION("""COMPUTED_VALUE"""),4)</f>
        <v>4</v>
      </c>
      <c r="J64" s="4" t="str">
        <f ca="1">IFERROR(__xludf.DUMMYFUNCTION("""COMPUTED_VALUE"""),"")</f>
        <v/>
      </c>
      <c r="K64" s="4" t="str">
        <f ca="1">IFERROR(__xludf.DUMMYFUNCTION("""COMPUTED_VALUE"""),"")</f>
        <v/>
      </c>
      <c r="L64" s="4" t="str">
        <f ca="1">IFERROR(__xludf.DUMMYFUNCTION("""COMPUTED_VALUE"""),"")</f>
        <v/>
      </c>
      <c r="M64" s="4" t="str">
        <f ca="1">IFERROR(__xludf.DUMMYFUNCTION("""COMPUTED_VALUE"""),"")</f>
        <v/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5" x14ac:dyDescent="0.25">
      <c r="A65" s="3" t="str">
        <f ca="1">IFERROR(__xludf.DUMMYFUNCTION("""COMPUTED_VALUE"""),"")</f>
        <v/>
      </c>
      <c r="B65" s="4" t="str">
        <f ca="1">IFERROR(__xludf.DUMMYFUNCTION("""COMPUTED_VALUE"""),"MPT BELLEVUE - AGIR LESNEVEN")</f>
        <v>MPT BELLEVUE - AGIR LESNEVEN</v>
      </c>
      <c r="C65" s="4" t="str">
        <f ca="1">IFERROR(__xludf.DUMMYFUNCTION("""COMPUTED_VALUE"""),"")</f>
        <v/>
      </c>
      <c r="D65" s="4" t="str">
        <f ca="1">IFERROR(__xludf.DUMMYFUNCTION("""COMPUTED_VALUE"""),"")</f>
        <v/>
      </c>
      <c r="E65" s="4">
        <f ca="1">IFERROR(__xludf.DUMMYFUNCTION("""COMPUTED_VALUE"""),3)</f>
        <v>3</v>
      </c>
      <c r="F65" s="4" t="str">
        <f ca="1">IFERROR(__xludf.DUMMYFUNCTION("""COMPUTED_VALUE"""),"")</f>
        <v/>
      </c>
      <c r="G65" s="4" t="str">
        <f ca="1">IFERROR(__xludf.DUMMYFUNCTION("""COMPUTED_VALUE"""),"")</f>
        <v/>
      </c>
      <c r="H65" s="4" t="str">
        <f ca="1">IFERROR(__xludf.DUMMYFUNCTION("""COMPUTED_VALUE"""),"")</f>
        <v/>
      </c>
      <c r="I65" s="4">
        <f ca="1">IFERROR(__xludf.DUMMYFUNCTION("""COMPUTED_VALUE"""),3)</f>
        <v>3</v>
      </c>
      <c r="J65" s="4" t="str">
        <f ca="1">IFERROR(__xludf.DUMMYFUNCTION("""COMPUTED_VALUE"""),"")</f>
        <v/>
      </c>
      <c r="K65" s="4" t="str">
        <f ca="1">IFERROR(__xludf.DUMMYFUNCTION("""COMPUTED_VALUE"""),"")</f>
        <v/>
      </c>
      <c r="L65" s="4" t="str">
        <f ca="1">IFERROR(__xludf.DUMMYFUNCTION("""COMPUTED_VALUE"""),"")</f>
        <v/>
      </c>
      <c r="M65" s="4" t="str">
        <f ca="1">IFERROR(__xludf.DUMMYFUNCTION("""COMPUTED_VALUE"""),"")</f>
        <v/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" x14ac:dyDescent="0.3">
      <c r="A66" s="22" t="str">
        <f ca="1">IFERROR(__xludf.DUMMYFUNCTION("""COMPUTED_VALUE"""),"")</f>
        <v/>
      </c>
      <c r="B66" s="4" t="str">
        <f ca="1">IFERROR(__xludf.DUMMYFUNCTION("""COMPUTED_VALUE"""),"SENTIER VOUS BIEN")</f>
        <v>SENTIER VOUS BIEN</v>
      </c>
      <c r="C66" s="4" t="str">
        <f ca="1">IFERROR(__xludf.DUMMYFUNCTION("""COMPUTED_VALUE"""),"")</f>
        <v/>
      </c>
      <c r="D66" s="4" t="str">
        <f ca="1">IFERROR(__xludf.DUMMYFUNCTION("""COMPUTED_VALUE"""),"")</f>
        <v/>
      </c>
      <c r="E66" s="4">
        <f ca="1">IFERROR(__xludf.DUMMYFUNCTION("""COMPUTED_VALUE"""),0)</f>
        <v>0</v>
      </c>
      <c r="F66" s="4" t="str">
        <f ca="1">IFERROR(__xludf.DUMMYFUNCTION("""COMPUTED_VALUE"""),"")</f>
        <v/>
      </c>
      <c r="G66" s="4" t="str">
        <f ca="1">IFERROR(__xludf.DUMMYFUNCTION("""COMPUTED_VALUE"""),"")</f>
        <v/>
      </c>
      <c r="H66" s="4" t="str">
        <f ca="1">IFERROR(__xludf.DUMMYFUNCTION("""COMPUTED_VALUE"""),"")</f>
        <v/>
      </c>
      <c r="I66" s="4">
        <f ca="1">IFERROR(__xludf.DUMMYFUNCTION("""COMPUTED_VALUE"""),0)</f>
        <v>0</v>
      </c>
      <c r="J66" s="4" t="str">
        <f ca="1">IFERROR(__xludf.DUMMYFUNCTION("""COMPUTED_VALUE"""),"")</f>
        <v/>
      </c>
      <c r="K66" s="4" t="str">
        <f ca="1">IFERROR(__xludf.DUMMYFUNCTION("""COMPUTED_VALUE"""),"")</f>
        <v/>
      </c>
      <c r="L66" s="4" t="str">
        <f ca="1">IFERROR(__xludf.DUMMYFUNCTION("""COMPUTED_VALUE"""),"")</f>
        <v/>
      </c>
      <c r="M66" s="4" t="str">
        <f ca="1">IFERROR(__xludf.DUMMYFUNCTION("""COMPUTED_VALUE"""),"")</f>
        <v/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5" x14ac:dyDescent="0.25">
      <c r="A67" s="3" t="str">
        <f ca="1">IFERROR(__xludf.DUMMYFUNCTION("""COMPUTED_VALUE"""),"Total pour Remobilisation sociale")</f>
        <v>Total pour Remobilisation sociale</v>
      </c>
      <c r="B67" s="4" t="str">
        <f ca="1">IFERROR(__xludf.DUMMYFUNCTION("""COMPUTED_VALUE"""),"")</f>
        <v/>
      </c>
      <c r="C67" s="4" t="str">
        <f ca="1">IFERROR(__xludf.DUMMYFUNCTION("""COMPUTED_VALUE"""),"")</f>
        <v/>
      </c>
      <c r="D67" s="4" t="str">
        <f ca="1">IFERROR(__xludf.DUMMYFUNCTION("""COMPUTED_VALUE"""),"")</f>
        <v/>
      </c>
      <c r="E67" s="4">
        <f ca="1">IFERROR(__xludf.DUMMYFUNCTION("""COMPUTED_VALUE"""),7)</f>
        <v>7</v>
      </c>
      <c r="F67" s="4" t="str">
        <f ca="1">IFERROR(__xludf.DUMMYFUNCTION("""COMPUTED_VALUE"""),"")</f>
        <v/>
      </c>
      <c r="G67" s="4" t="str">
        <f ca="1">IFERROR(__xludf.DUMMYFUNCTION("""COMPUTED_VALUE"""),"")</f>
        <v/>
      </c>
      <c r="H67" s="4" t="str">
        <f ca="1">IFERROR(__xludf.DUMMYFUNCTION("""COMPUTED_VALUE"""),"")</f>
        <v/>
      </c>
      <c r="I67" s="4">
        <f ca="1">IFERROR(__xludf.DUMMYFUNCTION("""COMPUTED_VALUE"""),7)</f>
        <v>7</v>
      </c>
      <c r="J67" s="4" t="str">
        <f ca="1">IFERROR(__xludf.DUMMYFUNCTION("""COMPUTED_VALUE"""),"")</f>
        <v/>
      </c>
      <c r="K67" s="4" t="str">
        <f ca="1">IFERROR(__xludf.DUMMYFUNCTION("""COMPUTED_VALUE"""),"")</f>
        <v/>
      </c>
      <c r="L67" s="4" t="str">
        <f ca="1">IFERROR(__xludf.DUMMYFUNCTION("""COMPUTED_VALUE"""),"")</f>
        <v/>
      </c>
      <c r="M67" s="4" t="str">
        <f ca="1">IFERROR(__xludf.DUMMYFUNCTION("""COMPUTED_VALUE"""),"")</f>
        <v/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5" x14ac:dyDescent="0.25">
      <c r="A68" s="3" t="str">
        <f ca="1">IFERROR(__xludf.DUMMYFUNCTION("""COMPUTED_VALUE"""),"Total général")</f>
        <v>Total général</v>
      </c>
      <c r="B68" s="4" t="str">
        <f ca="1">IFERROR(__xludf.DUMMYFUNCTION("""COMPUTED_VALUE"""),"")</f>
        <v/>
      </c>
      <c r="C68" s="4">
        <f ca="1">IFERROR(__xludf.DUMMYFUNCTION("""COMPUTED_VALUE"""),3)</f>
        <v>3</v>
      </c>
      <c r="D68" s="4">
        <f ca="1">IFERROR(__xludf.DUMMYFUNCTION("""COMPUTED_VALUE"""),26)</f>
        <v>26</v>
      </c>
      <c r="E68" s="4">
        <f ca="1">IFERROR(__xludf.DUMMYFUNCTION("""COMPUTED_VALUE"""),114)</f>
        <v>114</v>
      </c>
      <c r="F68" s="4">
        <f ca="1">IFERROR(__xludf.DUMMYFUNCTION("""COMPUTED_VALUE"""),19)</f>
        <v>19</v>
      </c>
      <c r="G68" s="4">
        <f ca="1">IFERROR(__xludf.DUMMYFUNCTION("""COMPUTED_VALUE"""),8)</f>
        <v>8</v>
      </c>
      <c r="H68" s="4">
        <f ca="1">IFERROR(__xludf.DUMMYFUNCTION("""COMPUTED_VALUE"""),7)</f>
        <v>7</v>
      </c>
      <c r="I68" s="4">
        <f ca="1">IFERROR(__xludf.DUMMYFUNCTION("""COMPUTED_VALUE"""),177)</f>
        <v>177</v>
      </c>
      <c r="J68" s="4" t="str">
        <f ca="1">IFERROR(__xludf.DUMMYFUNCTION("""COMPUTED_VALUE"""),"")</f>
        <v/>
      </c>
      <c r="K68" s="4" t="str">
        <f ca="1">IFERROR(__xludf.DUMMYFUNCTION("""COMPUTED_VALUE"""),"")</f>
        <v/>
      </c>
      <c r="L68" s="4" t="str">
        <f ca="1">IFERROR(__xludf.DUMMYFUNCTION("""COMPUTED_VALUE"""),"")</f>
        <v/>
      </c>
      <c r="M68" s="4" t="str">
        <f ca="1">IFERROR(__xludf.DUMMYFUNCTION("""COMPUTED_VALUE"""),"")</f>
        <v/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5" x14ac:dyDescent="0.25">
      <c r="A69" s="3" t="str">
        <f ca="1">IFERROR(__xludf.DUMMYFUNCTION("""COMPUTED_VALUE"""),"")</f>
        <v/>
      </c>
      <c r="B69" s="4" t="str">
        <f ca="1">IFERROR(__xludf.DUMMYFUNCTION("""COMPUTED_VALUE"""),"")</f>
        <v/>
      </c>
      <c r="C69" s="4" t="str">
        <f ca="1">IFERROR(__xludf.DUMMYFUNCTION("""COMPUTED_VALUE"""),"")</f>
        <v/>
      </c>
      <c r="D69" s="4" t="str">
        <f ca="1">IFERROR(__xludf.DUMMYFUNCTION("""COMPUTED_VALUE"""),"")</f>
        <v/>
      </c>
      <c r="E69" s="4" t="str">
        <f ca="1">IFERROR(__xludf.DUMMYFUNCTION("""COMPUTED_VALUE"""),"")</f>
        <v/>
      </c>
      <c r="F69" s="4" t="str">
        <f ca="1">IFERROR(__xludf.DUMMYFUNCTION("""COMPUTED_VALUE"""),"")</f>
        <v/>
      </c>
      <c r="G69" s="4" t="str">
        <f ca="1">IFERROR(__xludf.DUMMYFUNCTION("""COMPUTED_VALUE"""),"")</f>
        <v/>
      </c>
      <c r="H69" s="4" t="str">
        <f ca="1">IFERROR(__xludf.DUMMYFUNCTION("""COMPUTED_VALUE"""),"")</f>
        <v/>
      </c>
      <c r="I69" s="4" t="str">
        <f ca="1">IFERROR(__xludf.DUMMYFUNCTION("""COMPUTED_VALUE"""),"")</f>
        <v/>
      </c>
      <c r="J69" s="4" t="str">
        <f ca="1">IFERROR(__xludf.DUMMYFUNCTION("""COMPUTED_VALUE"""),"")</f>
        <v/>
      </c>
      <c r="K69" s="4" t="str">
        <f ca="1">IFERROR(__xludf.DUMMYFUNCTION("""COMPUTED_VALUE"""),"")</f>
        <v/>
      </c>
      <c r="L69" s="4" t="str">
        <f ca="1">IFERROR(__xludf.DUMMYFUNCTION("""COMPUTED_VALUE"""),"")</f>
        <v/>
      </c>
      <c r="M69" s="4" t="str">
        <f ca="1">IFERROR(__xludf.DUMMYFUNCTION("""COMPUTED_VALUE"""),"")</f>
        <v/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" x14ac:dyDescent="0.3">
      <c r="A70" s="22" t="str">
        <f ca="1">IFERROR(__xludf.DUMMYFUNCTION("""COMPUTED_VALUE"""),"")</f>
        <v/>
      </c>
      <c r="B70" s="4" t="str">
        <f ca="1">IFERROR(__xludf.DUMMYFUNCTION("""COMPUTED_VALUE"""),"")</f>
        <v/>
      </c>
      <c r="C70" s="4" t="str">
        <f ca="1">IFERROR(__xludf.DUMMYFUNCTION("""COMPUTED_VALUE"""),"")</f>
        <v/>
      </c>
      <c r="D70" s="4" t="str">
        <f ca="1">IFERROR(__xludf.DUMMYFUNCTION("""COMPUTED_VALUE"""),"")</f>
        <v/>
      </c>
      <c r="E70" s="4" t="str">
        <f ca="1">IFERROR(__xludf.DUMMYFUNCTION("""COMPUTED_VALUE"""),"")</f>
        <v/>
      </c>
      <c r="F70" s="4" t="str">
        <f ca="1">IFERROR(__xludf.DUMMYFUNCTION("""COMPUTED_VALUE"""),"")</f>
        <v/>
      </c>
      <c r="G70" s="4" t="str">
        <f ca="1">IFERROR(__xludf.DUMMYFUNCTION("""COMPUTED_VALUE"""),"")</f>
        <v/>
      </c>
      <c r="H70" s="4" t="str">
        <f ca="1">IFERROR(__xludf.DUMMYFUNCTION("""COMPUTED_VALUE"""),"")</f>
        <v/>
      </c>
      <c r="I70" s="4" t="str">
        <f ca="1">IFERROR(__xludf.DUMMYFUNCTION("""COMPUTED_VALUE"""),"")</f>
        <v/>
      </c>
      <c r="J70" s="4" t="str">
        <f ca="1">IFERROR(__xludf.DUMMYFUNCTION("""COMPUTED_VALUE"""),"")</f>
        <v/>
      </c>
      <c r="K70" s="4" t="str">
        <f ca="1">IFERROR(__xludf.DUMMYFUNCTION("""COMPUTED_VALUE"""),"")</f>
        <v/>
      </c>
      <c r="L70" s="4" t="str">
        <f ca="1">IFERROR(__xludf.DUMMYFUNCTION("""COMPUTED_VALUE"""),"")</f>
        <v/>
      </c>
      <c r="M70" s="4" t="str">
        <f ca="1">IFERROR(__xludf.DUMMYFUNCTION("""COMPUTED_VALUE"""),"")</f>
        <v/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5" x14ac:dyDescent="0.25">
      <c r="A71" s="3" t="str">
        <f ca="1">IFERROR(__xludf.DUMMYFUNCTION("""COMPUTED_VALUE"""),"")</f>
        <v/>
      </c>
      <c r="B71" s="4" t="str">
        <f ca="1">IFERROR(__xludf.DUMMYFUNCTION("""COMPUTED_VALUE"""),"")</f>
        <v/>
      </c>
      <c r="C71" s="4" t="str">
        <f ca="1">IFERROR(__xludf.DUMMYFUNCTION("""COMPUTED_VALUE"""),"")</f>
        <v/>
      </c>
      <c r="D71" s="4" t="str">
        <f ca="1">IFERROR(__xludf.DUMMYFUNCTION("""COMPUTED_VALUE"""),"")</f>
        <v/>
      </c>
      <c r="E71" s="4" t="str">
        <f ca="1">IFERROR(__xludf.DUMMYFUNCTION("""COMPUTED_VALUE"""),"")</f>
        <v/>
      </c>
      <c r="F71" s="4" t="str">
        <f ca="1">IFERROR(__xludf.DUMMYFUNCTION("""COMPUTED_VALUE"""),"")</f>
        <v/>
      </c>
      <c r="G71" s="4" t="str">
        <f ca="1">IFERROR(__xludf.DUMMYFUNCTION("""COMPUTED_VALUE"""),"")</f>
        <v/>
      </c>
      <c r="H71" s="4" t="str">
        <f ca="1">IFERROR(__xludf.DUMMYFUNCTION("""COMPUTED_VALUE"""),"")</f>
        <v/>
      </c>
      <c r="I71" s="4" t="str">
        <f ca="1">IFERROR(__xludf.DUMMYFUNCTION("""COMPUTED_VALUE"""),"")</f>
        <v/>
      </c>
      <c r="J71" s="4" t="str">
        <f ca="1">IFERROR(__xludf.DUMMYFUNCTION("""COMPUTED_VALUE"""),"")</f>
        <v/>
      </c>
      <c r="K71" s="4" t="str">
        <f ca="1">IFERROR(__xludf.DUMMYFUNCTION("""COMPUTED_VALUE"""),"")</f>
        <v/>
      </c>
      <c r="L71" s="4" t="str">
        <f ca="1">IFERROR(__xludf.DUMMYFUNCTION("""COMPUTED_VALUE"""),"")</f>
        <v/>
      </c>
      <c r="M71" s="4" t="str">
        <f ca="1">IFERROR(__xludf.DUMMYFUNCTION("""COMPUTED_VALUE"""),"")</f>
        <v/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5" x14ac:dyDescent="0.25">
      <c r="A72" s="3" t="str">
        <f ca="1">IFERROR(__xludf.DUMMYFUNCTION("""COMPUTED_VALUE"""),"")</f>
        <v/>
      </c>
      <c r="B72" s="4" t="str">
        <f ca="1">IFERROR(__xludf.DUMMYFUNCTION("""COMPUTED_VALUE"""),"")</f>
        <v/>
      </c>
      <c r="C72" s="4" t="str">
        <f ca="1">IFERROR(__xludf.DUMMYFUNCTION("""COMPUTED_VALUE"""),"")</f>
        <v/>
      </c>
      <c r="D72" s="4" t="str">
        <f ca="1">IFERROR(__xludf.DUMMYFUNCTION("""COMPUTED_VALUE"""),"")</f>
        <v/>
      </c>
      <c r="E72" s="4" t="str">
        <f ca="1">IFERROR(__xludf.DUMMYFUNCTION("""COMPUTED_VALUE"""),"")</f>
        <v/>
      </c>
      <c r="F72" s="4" t="str">
        <f ca="1">IFERROR(__xludf.DUMMYFUNCTION("""COMPUTED_VALUE"""),"")</f>
        <v/>
      </c>
      <c r="G72" s="4" t="str">
        <f ca="1">IFERROR(__xludf.DUMMYFUNCTION("""COMPUTED_VALUE"""),"")</f>
        <v/>
      </c>
      <c r="H72" s="4" t="str">
        <f ca="1">IFERROR(__xludf.DUMMYFUNCTION("""COMPUTED_VALUE"""),"")</f>
        <v/>
      </c>
      <c r="I72" s="4" t="str">
        <f ca="1">IFERROR(__xludf.DUMMYFUNCTION("""COMPUTED_VALUE"""),"")</f>
        <v/>
      </c>
      <c r="J72" s="4" t="str">
        <f ca="1">IFERROR(__xludf.DUMMYFUNCTION("""COMPUTED_VALUE"""),"")</f>
        <v/>
      </c>
      <c r="K72" s="4" t="str">
        <f ca="1">IFERROR(__xludf.DUMMYFUNCTION("""COMPUTED_VALUE"""),"")</f>
        <v/>
      </c>
      <c r="L72" s="4" t="str">
        <f ca="1">IFERROR(__xludf.DUMMYFUNCTION("""COMPUTED_VALUE"""),"")</f>
        <v/>
      </c>
      <c r="M72" s="4" t="str">
        <f ca="1">IFERROR(__xludf.DUMMYFUNCTION("""COMPUTED_VALUE"""),"")</f>
        <v/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5" x14ac:dyDescent="0.25">
      <c r="A73" s="3" t="str">
        <f ca="1">IFERROR(__xludf.DUMMYFUNCTION("""COMPUTED_VALUE"""),"")</f>
        <v/>
      </c>
      <c r="B73" s="4" t="str">
        <f ca="1">IFERROR(__xludf.DUMMYFUNCTION("""COMPUTED_VALUE"""),"")</f>
        <v/>
      </c>
      <c r="C73" s="4" t="str">
        <f ca="1">IFERROR(__xludf.DUMMYFUNCTION("""COMPUTED_VALUE"""),"")</f>
        <v/>
      </c>
      <c r="D73" s="4" t="str">
        <f ca="1">IFERROR(__xludf.DUMMYFUNCTION("""COMPUTED_VALUE"""),"")</f>
        <v/>
      </c>
      <c r="E73" s="4" t="str">
        <f ca="1">IFERROR(__xludf.DUMMYFUNCTION("""COMPUTED_VALUE"""),"")</f>
        <v/>
      </c>
      <c r="F73" s="4" t="str">
        <f ca="1">IFERROR(__xludf.DUMMYFUNCTION("""COMPUTED_VALUE"""),"")</f>
        <v/>
      </c>
      <c r="G73" s="4" t="str">
        <f ca="1">IFERROR(__xludf.DUMMYFUNCTION("""COMPUTED_VALUE"""),"")</f>
        <v/>
      </c>
      <c r="H73" s="4" t="str">
        <f ca="1">IFERROR(__xludf.DUMMYFUNCTION("""COMPUTED_VALUE"""),"")</f>
        <v/>
      </c>
      <c r="I73" s="4" t="str">
        <f ca="1">IFERROR(__xludf.DUMMYFUNCTION("""COMPUTED_VALUE"""),"")</f>
        <v/>
      </c>
      <c r="J73" s="4" t="str">
        <f ca="1">IFERROR(__xludf.DUMMYFUNCTION("""COMPUTED_VALUE"""),"")</f>
        <v/>
      </c>
      <c r="K73" s="4" t="str">
        <f ca="1">IFERROR(__xludf.DUMMYFUNCTION("""COMPUTED_VALUE"""),"")</f>
        <v/>
      </c>
      <c r="L73" s="4" t="str">
        <f ca="1">IFERROR(__xludf.DUMMYFUNCTION("""COMPUTED_VALUE"""),"")</f>
        <v/>
      </c>
      <c r="M73" s="4" t="str">
        <f ca="1">IFERROR(__xludf.DUMMYFUNCTION("""COMPUTED_VALUE"""),"")</f>
        <v/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5" x14ac:dyDescent="0.25">
      <c r="A74" s="3" t="str">
        <f ca="1">IFERROR(__xludf.DUMMYFUNCTION("""COMPUTED_VALUE"""),"")</f>
        <v/>
      </c>
      <c r="B74" s="4" t="str">
        <f ca="1">IFERROR(__xludf.DUMMYFUNCTION("""COMPUTED_VALUE"""),"")</f>
        <v/>
      </c>
      <c r="C74" s="4" t="str">
        <f ca="1">IFERROR(__xludf.DUMMYFUNCTION("""COMPUTED_VALUE"""),"")</f>
        <v/>
      </c>
      <c r="D74" s="4" t="str">
        <f ca="1">IFERROR(__xludf.DUMMYFUNCTION("""COMPUTED_VALUE"""),"")</f>
        <v/>
      </c>
      <c r="E74" s="4" t="str">
        <f ca="1">IFERROR(__xludf.DUMMYFUNCTION("""COMPUTED_VALUE"""),"")</f>
        <v/>
      </c>
      <c r="F74" s="4" t="str">
        <f ca="1">IFERROR(__xludf.DUMMYFUNCTION("""COMPUTED_VALUE"""),"")</f>
        <v/>
      </c>
      <c r="G74" s="4" t="str">
        <f ca="1">IFERROR(__xludf.DUMMYFUNCTION("""COMPUTED_VALUE"""),"")</f>
        <v/>
      </c>
      <c r="H74" s="4" t="str">
        <f ca="1">IFERROR(__xludf.DUMMYFUNCTION("""COMPUTED_VALUE"""),"")</f>
        <v/>
      </c>
      <c r="I74" s="4" t="str">
        <f ca="1">IFERROR(__xludf.DUMMYFUNCTION("""COMPUTED_VALUE"""),"")</f>
        <v/>
      </c>
      <c r="J74" s="4" t="str">
        <f ca="1">IFERROR(__xludf.DUMMYFUNCTION("""COMPUTED_VALUE"""),"")</f>
        <v/>
      </c>
      <c r="K74" s="4" t="str">
        <f ca="1">IFERROR(__xludf.DUMMYFUNCTION("""COMPUTED_VALUE"""),"")</f>
        <v/>
      </c>
      <c r="L74" s="4" t="str">
        <f ca="1">IFERROR(__xludf.DUMMYFUNCTION("""COMPUTED_VALUE"""),"")</f>
        <v/>
      </c>
      <c r="M74" s="4" t="str">
        <f ca="1">IFERROR(__xludf.DUMMYFUNCTION("""COMPUTED_VALUE"""),"")</f>
        <v/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5" x14ac:dyDescent="0.25">
      <c r="A75" s="3" t="str">
        <f ca="1">IFERROR(__xludf.DUMMYFUNCTION("""COMPUTED_VALUE"""),"")</f>
        <v/>
      </c>
      <c r="B75" s="4" t="str">
        <f ca="1">IFERROR(__xludf.DUMMYFUNCTION("""COMPUTED_VALUE"""),"")</f>
        <v/>
      </c>
      <c r="C75" s="4" t="str">
        <f ca="1">IFERROR(__xludf.DUMMYFUNCTION("""COMPUTED_VALUE"""),"")</f>
        <v/>
      </c>
      <c r="D75" s="4" t="str">
        <f ca="1">IFERROR(__xludf.DUMMYFUNCTION("""COMPUTED_VALUE"""),"")</f>
        <v/>
      </c>
      <c r="E75" s="4" t="str">
        <f ca="1">IFERROR(__xludf.DUMMYFUNCTION("""COMPUTED_VALUE"""),"")</f>
        <v/>
      </c>
      <c r="F75" s="4" t="str">
        <f ca="1">IFERROR(__xludf.DUMMYFUNCTION("""COMPUTED_VALUE"""),"")</f>
        <v/>
      </c>
      <c r="G75" s="4" t="str">
        <f ca="1">IFERROR(__xludf.DUMMYFUNCTION("""COMPUTED_VALUE"""),"")</f>
        <v/>
      </c>
      <c r="H75" s="4" t="str">
        <f ca="1">IFERROR(__xludf.DUMMYFUNCTION("""COMPUTED_VALUE"""),"")</f>
        <v/>
      </c>
      <c r="I75" s="4" t="str">
        <f ca="1">IFERROR(__xludf.DUMMYFUNCTION("""COMPUTED_VALUE"""),"")</f>
        <v/>
      </c>
      <c r="J75" s="4" t="str">
        <f ca="1">IFERROR(__xludf.DUMMYFUNCTION("""COMPUTED_VALUE"""),"")</f>
        <v/>
      </c>
      <c r="K75" s="4" t="str">
        <f ca="1">IFERROR(__xludf.DUMMYFUNCTION("""COMPUTED_VALUE"""),"")</f>
        <v/>
      </c>
      <c r="L75" s="4" t="str">
        <f ca="1">IFERROR(__xludf.DUMMYFUNCTION("""COMPUTED_VALUE"""),"")</f>
        <v/>
      </c>
      <c r="M75" s="4" t="str">
        <f ca="1">IFERROR(__xludf.DUMMYFUNCTION("""COMPUTED_VALUE"""),"")</f>
        <v/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5" x14ac:dyDescent="0.25">
      <c r="A76" s="3" t="str">
        <f ca="1">IFERROR(__xludf.DUMMYFUNCTION("""COMPUTED_VALUE"""),"")</f>
        <v/>
      </c>
      <c r="B76" s="4" t="str">
        <f ca="1">IFERROR(__xludf.DUMMYFUNCTION("""COMPUTED_VALUE"""),"")</f>
        <v/>
      </c>
      <c r="C76" s="4" t="str">
        <f ca="1">IFERROR(__xludf.DUMMYFUNCTION("""COMPUTED_VALUE"""),"")</f>
        <v/>
      </c>
      <c r="D76" s="4" t="str">
        <f ca="1">IFERROR(__xludf.DUMMYFUNCTION("""COMPUTED_VALUE"""),"")</f>
        <v/>
      </c>
      <c r="E76" s="4" t="str">
        <f ca="1">IFERROR(__xludf.DUMMYFUNCTION("""COMPUTED_VALUE"""),"")</f>
        <v/>
      </c>
      <c r="F76" s="4" t="str">
        <f ca="1">IFERROR(__xludf.DUMMYFUNCTION("""COMPUTED_VALUE"""),"")</f>
        <v/>
      </c>
      <c r="G76" s="4" t="str">
        <f ca="1">IFERROR(__xludf.DUMMYFUNCTION("""COMPUTED_VALUE"""),"")</f>
        <v/>
      </c>
      <c r="H76" s="4" t="str">
        <f ca="1">IFERROR(__xludf.DUMMYFUNCTION("""COMPUTED_VALUE"""),"")</f>
        <v/>
      </c>
      <c r="I76" s="4" t="str">
        <f ca="1">IFERROR(__xludf.DUMMYFUNCTION("""COMPUTED_VALUE"""),"")</f>
        <v/>
      </c>
      <c r="J76" s="4" t="str">
        <f ca="1">IFERROR(__xludf.DUMMYFUNCTION("""COMPUTED_VALUE"""),"")</f>
        <v/>
      </c>
      <c r="K76" s="4" t="str">
        <f ca="1">IFERROR(__xludf.DUMMYFUNCTION("""COMPUTED_VALUE"""),"")</f>
        <v/>
      </c>
      <c r="L76" s="4" t="str">
        <f ca="1">IFERROR(__xludf.DUMMYFUNCTION("""COMPUTED_VALUE"""),"")</f>
        <v/>
      </c>
      <c r="M76" s="4" t="str">
        <f ca="1">IFERROR(__xludf.DUMMYFUNCTION("""COMPUTED_VALUE"""),"")</f>
        <v/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5" x14ac:dyDescent="0.25">
      <c r="A77" s="3" t="str">
        <f ca="1">IFERROR(__xludf.DUMMYFUNCTION("""COMPUTED_VALUE"""),"")</f>
        <v/>
      </c>
      <c r="B77" s="4" t="str">
        <f ca="1">IFERROR(__xludf.DUMMYFUNCTION("""COMPUTED_VALUE"""),"")</f>
        <v/>
      </c>
      <c r="C77" s="4" t="str">
        <f ca="1">IFERROR(__xludf.DUMMYFUNCTION("""COMPUTED_VALUE"""),"")</f>
        <v/>
      </c>
      <c r="D77" s="4" t="str">
        <f ca="1">IFERROR(__xludf.DUMMYFUNCTION("""COMPUTED_VALUE"""),"")</f>
        <v/>
      </c>
      <c r="E77" s="4" t="str">
        <f ca="1">IFERROR(__xludf.DUMMYFUNCTION("""COMPUTED_VALUE"""),"")</f>
        <v/>
      </c>
      <c r="F77" s="4" t="str">
        <f ca="1">IFERROR(__xludf.DUMMYFUNCTION("""COMPUTED_VALUE"""),"")</f>
        <v/>
      </c>
      <c r="G77" s="4" t="str">
        <f ca="1">IFERROR(__xludf.DUMMYFUNCTION("""COMPUTED_VALUE"""),"")</f>
        <v/>
      </c>
      <c r="H77" s="4" t="str">
        <f ca="1">IFERROR(__xludf.DUMMYFUNCTION("""COMPUTED_VALUE"""),"")</f>
        <v/>
      </c>
      <c r="I77" s="4" t="str">
        <f ca="1">IFERROR(__xludf.DUMMYFUNCTION("""COMPUTED_VALUE"""),"")</f>
        <v/>
      </c>
      <c r="J77" s="4" t="str">
        <f ca="1">IFERROR(__xludf.DUMMYFUNCTION("""COMPUTED_VALUE"""),"")</f>
        <v/>
      </c>
      <c r="K77" s="4" t="str">
        <f ca="1">IFERROR(__xludf.DUMMYFUNCTION("""COMPUTED_VALUE"""),"")</f>
        <v/>
      </c>
      <c r="L77" s="4" t="str">
        <f ca="1">IFERROR(__xludf.DUMMYFUNCTION("""COMPUTED_VALUE"""),"")</f>
        <v/>
      </c>
      <c r="M77" s="4" t="str">
        <f ca="1">IFERROR(__xludf.DUMMYFUNCTION("""COMPUTED_VALUE"""),"")</f>
        <v/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5" x14ac:dyDescent="0.25">
      <c r="A78" s="3" t="str">
        <f ca="1">IFERROR(__xludf.DUMMYFUNCTION("""COMPUTED_VALUE"""),"")</f>
        <v/>
      </c>
      <c r="B78" s="4" t="str">
        <f ca="1">IFERROR(__xludf.DUMMYFUNCTION("""COMPUTED_VALUE"""),"")</f>
        <v/>
      </c>
      <c r="C78" s="4" t="str">
        <f ca="1">IFERROR(__xludf.DUMMYFUNCTION("""COMPUTED_VALUE"""),"")</f>
        <v/>
      </c>
      <c r="D78" s="4" t="str">
        <f ca="1">IFERROR(__xludf.DUMMYFUNCTION("""COMPUTED_VALUE"""),"")</f>
        <v/>
      </c>
      <c r="E78" s="4" t="str">
        <f ca="1">IFERROR(__xludf.DUMMYFUNCTION("""COMPUTED_VALUE"""),"")</f>
        <v/>
      </c>
      <c r="F78" s="4" t="str">
        <f ca="1">IFERROR(__xludf.DUMMYFUNCTION("""COMPUTED_VALUE"""),"")</f>
        <v/>
      </c>
      <c r="G78" s="4" t="str">
        <f ca="1">IFERROR(__xludf.DUMMYFUNCTION("""COMPUTED_VALUE"""),"")</f>
        <v/>
      </c>
      <c r="H78" s="4" t="str">
        <f ca="1">IFERROR(__xludf.DUMMYFUNCTION("""COMPUTED_VALUE"""),"")</f>
        <v/>
      </c>
      <c r="I78" s="4" t="str">
        <f ca="1">IFERROR(__xludf.DUMMYFUNCTION("""COMPUTED_VALUE"""),"")</f>
        <v/>
      </c>
      <c r="J78" s="4" t="str">
        <f ca="1">IFERROR(__xludf.DUMMYFUNCTION("""COMPUTED_VALUE"""),"")</f>
        <v/>
      </c>
      <c r="K78" s="4" t="str">
        <f ca="1">IFERROR(__xludf.DUMMYFUNCTION("""COMPUTED_VALUE"""),"")</f>
        <v/>
      </c>
      <c r="L78" s="4" t="str">
        <f ca="1">IFERROR(__xludf.DUMMYFUNCTION("""COMPUTED_VALUE"""),"")</f>
        <v/>
      </c>
      <c r="M78" s="4" t="str">
        <f ca="1">IFERROR(__xludf.DUMMYFUNCTION("""COMPUTED_VALUE"""),"")</f>
        <v/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5" x14ac:dyDescent="0.25">
      <c r="A79" s="3" t="str">
        <f ca="1">IFERROR(__xludf.DUMMYFUNCTION("""COMPUTED_VALUE"""),"")</f>
        <v/>
      </c>
      <c r="B79" s="4" t="str">
        <f ca="1">IFERROR(__xludf.DUMMYFUNCTION("""COMPUTED_VALUE"""),"")</f>
        <v/>
      </c>
      <c r="C79" s="4" t="str">
        <f ca="1">IFERROR(__xludf.DUMMYFUNCTION("""COMPUTED_VALUE"""),"")</f>
        <v/>
      </c>
      <c r="D79" s="4" t="str">
        <f ca="1">IFERROR(__xludf.DUMMYFUNCTION("""COMPUTED_VALUE"""),"")</f>
        <v/>
      </c>
      <c r="E79" s="4" t="str">
        <f ca="1">IFERROR(__xludf.DUMMYFUNCTION("""COMPUTED_VALUE"""),"")</f>
        <v/>
      </c>
      <c r="F79" s="4" t="str">
        <f ca="1">IFERROR(__xludf.DUMMYFUNCTION("""COMPUTED_VALUE"""),"")</f>
        <v/>
      </c>
      <c r="G79" s="4" t="str">
        <f ca="1">IFERROR(__xludf.DUMMYFUNCTION("""COMPUTED_VALUE"""),"")</f>
        <v/>
      </c>
      <c r="H79" s="4" t="str">
        <f ca="1">IFERROR(__xludf.DUMMYFUNCTION("""COMPUTED_VALUE"""),"")</f>
        <v/>
      </c>
      <c r="I79" s="4" t="str">
        <f ca="1">IFERROR(__xludf.DUMMYFUNCTION("""COMPUTED_VALUE"""),"")</f>
        <v/>
      </c>
      <c r="J79" s="4" t="str">
        <f ca="1">IFERROR(__xludf.DUMMYFUNCTION("""COMPUTED_VALUE"""),"")</f>
        <v/>
      </c>
      <c r="K79" s="4" t="str">
        <f ca="1">IFERROR(__xludf.DUMMYFUNCTION("""COMPUTED_VALUE"""),"")</f>
        <v/>
      </c>
      <c r="L79" s="4" t="str">
        <f ca="1">IFERROR(__xludf.DUMMYFUNCTION("""COMPUTED_VALUE"""),"")</f>
        <v/>
      </c>
      <c r="M79" s="4" t="str">
        <f ca="1">IFERROR(__xludf.DUMMYFUNCTION("""COMPUTED_VALUE"""),"")</f>
        <v/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5" x14ac:dyDescent="0.25">
      <c r="A80" s="3" t="str">
        <f ca="1">IFERROR(__xludf.DUMMYFUNCTION("""COMPUTED_VALUE"""),"")</f>
        <v/>
      </c>
      <c r="B80" s="4" t="str">
        <f ca="1">IFERROR(__xludf.DUMMYFUNCTION("""COMPUTED_VALUE"""),"")</f>
        <v/>
      </c>
      <c r="C80" s="4" t="str">
        <f ca="1">IFERROR(__xludf.DUMMYFUNCTION("""COMPUTED_VALUE"""),"")</f>
        <v/>
      </c>
      <c r="D80" s="4" t="str">
        <f ca="1">IFERROR(__xludf.DUMMYFUNCTION("""COMPUTED_VALUE"""),"")</f>
        <v/>
      </c>
      <c r="E80" s="4" t="str">
        <f ca="1">IFERROR(__xludf.DUMMYFUNCTION("""COMPUTED_VALUE"""),"")</f>
        <v/>
      </c>
      <c r="F80" s="4" t="str">
        <f ca="1">IFERROR(__xludf.DUMMYFUNCTION("""COMPUTED_VALUE"""),"")</f>
        <v/>
      </c>
      <c r="G80" s="4" t="str">
        <f ca="1">IFERROR(__xludf.DUMMYFUNCTION("""COMPUTED_VALUE"""),"")</f>
        <v/>
      </c>
      <c r="H80" s="4" t="str">
        <f ca="1">IFERROR(__xludf.DUMMYFUNCTION("""COMPUTED_VALUE"""),"")</f>
        <v/>
      </c>
      <c r="I80" s="4" t="str">
        <f ca="1">IFERROR(__xludf.DUMMYFUNCTION("""COMPUTED_VALUE"""),"")</f>
        <v/>
      </c>
      <c r="J80" s="4" t="str">
        <f ca="1">IFERROR(__xludf.DUMMYFUNCTION("""COMPUTED_VALUE"""),"")</f>
        <v/>
      </c>
      <c r="K80" s="4" t="str">
        <f ca="1">IFERROR(__xludf.DUMMYFUNCTION("""COMPUTED_VALUE"""),"")</f>
        <v/>
      </c>
      <c r="L80" s="4" t="str">
        <f ca="1">IFERROR(__xludf.DUMMYFUNCTION("""COMPUTED_VALUE"""),"")</f>
        <v/>
      </c>
      <c r="M80" s="4" t="str">
        <f ca="1">IFERROR(__xludf.DUMMYFUNCTION("""COMPUTED_VALUE"""),"")</f>
        <v/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5" x14ac:dyDescent="0.25">
      <c r="A81" s="3" t="str">
        <f ca="1">IFERROR(__xludf.DUMMYFUNCTION("""COMPUTED_VALUE"""),"")</f>
        <v/>
      </c>
      <c r="B81" s="4" t="str">
        <f ca="1">IFERROR(__xludf.DUMMYFUNCTION("""COMPUTED_VALUE"""),"")</f>
        <v/>
      </c>
      <c r="C81" s="4" t="str">
        <f ca="1">IFERROR(__xludf.DUMMYFUNCTION("""COMPUTED_VALUE"""),"")</f>
        <v/>
      </c>
      <c r="D81" s="4" t="str">
        <f ca="1">IFERROR(__xludf.DUMMYFUNCTION("""COMPUTED_VALUE"""),"")</f>
        <v/>
      </c>
      <c r="E81" s="4" t="str">
        <f ca="1">IFERROR(__xludf.DUMMYFUNCTION("""COMPUTED_VALUE"""),"")</f>
        <v/>
      </c>
      <c r="F81" s="4" t="str">
        <f ca="1">IFERROR(__xludf.DUMMYFUNCTION("""COMPUTED_VALUE"""),"")</f>
        <v/>
      </c>
      <c r="G81" s="4" t="str">
        <f ca="1">IFERROR(__xludf.DUMMYFUNCTION("""COMPUTED_VALUE"""),"")</f>
        <v/>
      </c>
      <c r="H81" s="4" t="str">
        <f ca="1">IFERROR(__xludf.DUMMYFUNCTION("""COMPUTED_VALUE"""),"")</f>
        <v/>
      </c>
      <c r="I81" s="4" t="str">
        <f ca="1">IFERROR(__xludf.DUMMYFUNCTION("""COMPUTED_VALUE"""),"")</f>
        <v/>
      </c>
      <c r="J81" s="4" t="str">
        <f ca="1">IFERROR(__xludf.DUMMYFUNCTION("""COMPUTED_VALUE"""),"")</f>
        <v/>
      </c>
      <c r="K81" s="4" t="str">
        <f ca="1">IFERROR(__xludf.DUMMYFUNCTION("""COMPUTED_VALUE"""),"")</f>
        <v/>
      </c>
      <c r="L81" s="4" t="str">
        <f ca="1">IFERROR(__xludf.DUMMYFUNCTION("""COMPUTED_VALUE"""),"")</f>
        <v/>
      </c>
      <c r="M81" s="4" t="str">
        <f ca="1">IFERROR(__xludf.DUMMYFUNCTION("""COMPUTED_VALUE"""),"")</f>
        <v/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5" x14ac:dyDescent="0.25">
      <c r="A82" s="3" t="str">
        <f ca="1">IFERROR(__xludf.DUMMYFUNCTION("""COMPUTED_VALUE"""),"")</f>
        <v/>
      </c>
      <c r="B82" s="4" t="str">
        <f ca="1">IFERROR(__xludf.DUMMYFUNCTION("""COMPUTED_VALUE"""),"")</f>
        <v/>
      </c>
      <c r="C82" s="4" t="str">
        <f ca="1">IFERROR(__xludf.DUMMYFUNCTION("""COMPUTED_VALUE"""),"")</f>
        <v/>
      </c>
      <c r="D82" s="4" t="str">
        <f ca="1">IFERROR(__xludf.DUMMYFUNCTION("""COMPUTED_VALUE"""),"")</f>
        <v/>
      </c>
      <c r="E82" s="4" t="str">
        <f ca="1">IFERROR(__xludf.DUMMYFUNCTION("""COMPUTED_VALUE"""),"")</f>
        <v/>
      </c>
      <c r="F82" s="4" t="str">
        <f ca="1">IFERROR(__xludf.DUMMYFUNCTION("""COMPUTED_VALUE"""),"")</f>
        <v/>
      </c>
      <c r="G82" s="4" t="str">
        <f ca="1">IFERROR(__xludf.DUMMYFUNCTION("""COMPUTED_VALUE"""),"")</f>
        <v/>
      </c>
      <c r="H82" s="4" t="str">
        <f ca="1">IFERROR(__xludf.DUMMYFUNCTION("""COMPUTED_VALUE"""),"")</f>
        <v/>
      </c>
      <c r="I82" s="4" t="str">
        <f ca="1">IFERROR(__xludf.DUMMYFUNCTION("""COMPUTED_VALUE"""),"")</f>
        <v/>
      </c>
      <c r="J82" s="4" t="str">
        <f ca="1">IFERROR(__xludf.DUMMYFUNCTION("""COMPUTED_VALUE"""),"")</f>
        <v/>
      </c>
      <c r="K82" s="4" t="str">
        <f ca="1">IFERROR(__xludf.DUMMYFUNCTION("""COMPUTED_VALUE"""),"")</f>
        <v/>
      </c>
      <c r="L82" s="4" t="str">
        <f ca="1">IFERROR(__xludf.DUMMYFUNCTION("""COMPUTED_VALUE"""),"")</f>
        <v/>
      </c>
      <c r="M82" s="4" t="str">
        <f ca="1">IFERROR(__xludf.DUMMYFUNCTION("""COMPUTED_VALUE"""),"")</f>
        <v/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5" x14ac:dyDescent="0.25">
      <c r="A83" s="3" t="str">
        <f ca="1">IFERROR(__xludf.DUMMYFUNCTION("""COMPUTED_VALUE"""),"")</f>
        <v/>
      </c>
      <c r="B83" s="4" t="str">
        <f ca="1">IFERROR(__xludf.DUMMYFUNCTION("""COMPUTED_VALUE"""),"")</f>
        <v/>
      </c>
      <c r="C83" s="4" t="str">
        <f ca="1">IFERROR(__xludf.DUMMYFUNCTION("""COMPUTED_VALUE"""),"")</f>
        <v/>
      </c>
      <c r="D83" s="4" t="str">
        <f ca="1">IFERROR(__xludf.DUMMYFUNCTION("""COMPUTED_VALUE"""),"")</f>
        <v/>
      </c>
      <c r="E83" s="4" t="str">
        <f ca="1">IFERROR(__xludf.DUMMYFUNCTION("""COMPUTED_VALUE"""),"")</f>
        <v/>
      </c>
      <c r="F83" s="4" t="str">
        <f ca="1">IFERROR(__xludf.DUMMYFUNCTION("""COMPUTED_VALUE"""),"")</f>
        <v/>
      </c>
      <c r="G83" s="4" t="str">
        <f ca="1">IFERROR(__xludf.DUMMYFUNCTION("""COMPUTED_VALUE"""),"")</f>
        <v/>
      </c>
      <c r="H83" s="4" t="str">
        <f ca="1">IFERROR(__xludf.DUMMYFUNCTION("""COMPUTED_VALUE"""),"")</f>
        <v/>
      </c>
      <c r="I83" s="4" t="str">
        <f ca="1">IFERROR(__xludf.DUMMYFUNCTION("""COMPUTED_VALUE"""),"")</f>
        <v/>
      </c>
      <c r="J83" s="4" t="str">
        <f ca="1">IFERROR(__xludf.DUMMYFUNCTION("""COMPUTED_VALUE"""),"")</f>
        <v/>
      </c>
      <c r="K83" s="4" t="str">
        <f ca="1">IFERROR(__xludf.DUMMYFUNCTION("""COMPUTED_VALUE"""),"")</f>
        <v/>
      </c>
      <c r="L83" s="4" t="str">
        <f ca="1">IFERROR(__xludf.DUMMYFUNCTION("""COMPUTED_VALUE"""),"")</f>
        <v/>
      </c>
      <c r="M83" s="4" t="str">
        <f ca="1">IFERROR(__xludf.DUMMYFUNCTION("""COMPUTED_VALUE"""),"")</f>
        <v/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5" x14ac:dyDescent="0.25">
      <c r="A84" s="3" t="str">
        <f ca="1">IFERROR(__xludf.DUMMYFUNCTION("""COMPUTED_VALUE"""),"")</f>
        <v/>
      </c>
      <c r="B84" s="4" t="str">
        <f ca="1">IFERROR(__xludf.DUMMYFUNCTION("""COMPUTED_VALUE"""),"")</f>
        <v/>
      </c>
      <c r="C84" s="4" t="str">
        <f ca="1">IFERROR(__xludf.DUMMYFUNCTION("""COMPUTED_VALUE"""),"")</f>
        <v/>
      </c>
      <c r="D84" s="4" t="str">
        <f ca="1">IFERROR(__xludf.DUMMYFUNCTION("""COMPUTED_VALUE"""),"")</f>
        <v/>
      </c>
      <c r="E84" s="4" t="str">
        <f ca="1">IFERROR(__xludf.DUMMYFUNCTION("""COMPUTED_VALUE"""),"")</f>
        <v/>
      </c>
      <c r="F84" s="4" t="str">
        <f ca="1">IFERROR(__xludf.DUMMYFUNCTION("""COMPUTED_VALUE"""),"")</f>
        <v/>
      </c>
      <c r="G84" s="4" t="str">
        <f ca="1">IFERROR(__xludf.DUMMYFUNCTION("""COMPUTED_VALUE"""),"")</f>
        <v/>
      </c>
      <c r="H84" s="4" t="str">
        <f ca="1">IFERROR(__xludf.DUMMYFUNCTION("""COMPUTED_VALUE"""),"")</f>
        <v/>
      </c>
      <c r="I84" s="4" t="str">
        <f ca="1">IFERROR(__xludf.DUMMYFUNCTION("""COMPUTED_VALUE"""),"")</f>
        <v/>
      </c>
      <c r="J84" s="4" t="str">
        <f ca="1">IFERROR(__xludf.DUMMYFUNCTION("""COMPUTED_VALUE"""),"")</f>
        <v/>
      </c>
      <c r="K84" s="4" t="str">
        <f ca="1">IFERROR(__xludf.DUMMYFUNCTION("""COMPUTED_VALUE"""),"")</f>
        <v/>
      </c>
      <c r="L84" s="4" t="str">
        <f ca="1">IFERROR(__xludf.DUMMYFUNCTION("""COMPUTED_VALUE"""),"")</f>
        <v/>
      </c>
      <c r="M84" s="4" t="str">
        <f ca="1">IFERROR(__xludf.DUMMYFUNCTION("""COMPUTED_VALUE"""),"")</f>
        <v/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5" x14ac:dyDescent="0.25">
      <c r="A85" s="3" t="str">
        <f ca="1">IFERROR(__xludf.DUMMYFUNCTION("""COMPUTED_VALUE"""),"")</f>
        <v/>
      </c>
      <c r="B85" s="4" t="str">
        <f ca="1">IFERROR(__xludf.DUMMYFUNCTION("""COMPUTED_VALUE"""),"")</f>
        <v/>
      </c>
      <c r="C85" s="4" t="str">
        <f ca="1">IFERROR(__xludf.DUMMYFUNCTION("""COMPUTED_VALUE"""),"")</f>
        <v/>
      </c>
      <c r="D85" s="4" t="str">
        <f ca="1">IFERROR(__xludf.DUMMYFUNCTION("""COMPUTED_VALUE"""),"")</f>
        <v/>
      </c>
      <c r="E85" s="4" t="str">
        <f ca="1">IFERROR(__xludf.DUMMYFUNCTION("""COMPUTED_VALUE"""),"")</f>
        <v/>
      </c>
      <c r="F85" s="4" t="str">
        <f ca="1">IFERROR(__xludf.DUMMYFUNCTION("""COMPUTED_VALUE"""),"")</f>
        <v/>
      </c>
      <c r="G85" s="4" t="str">
        <f ca="1">IFERROR(__xludf.DUMMYFUNCTION("""COMPUTED_VALUE"""),"")</f>
        <v/>
      </c>
      <c r="H85" s="4" t="str">
        <f ca="1">IFERROR(__xludf.DUMMYFUNCTION("""COMPUTED_VALUE"""),"")</f>
        <v/>
      </c>
      <c r="I85" s="4" t="str">
        <f ca="1">IFERROR(__xludf.DUMMYFUNCTION("""COMPUTED_VALUE"""),"")</f>
        <v/>
      </c>
      <c r="J85" s="4" t="str">
        <f ca="1">IFERROR(__xludf.DUMMYFUNCTION("""COMPUTED_VALUE"""),"")</f>
        <v/>
      </c>
      <c r="K85" s="4" t="str">
        <f ca="1">IFERROR(__xludf.DUMMYFUNCTION("""COMPUTED_VALUE"""),"")</f>
        <v/>
      </c>
      <c r="L85" s="4" t="str">
        <f ca="1">IFERROR(__xludf.DUMMYFUNCTION("""COMPUTED_VALUE"""),"")</f>
        <v/>
      </c>
      <c r="M85" s="4" t="str">
        <f ca="1">IFERROR(__xludf.DUMMYFUNCTION("""COMPUTED_VALUE"""),"")</f>
        <v/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5" x14ac:dyDescent="0.25">
      <c r="A86" s="3" t="str">
        <f ca="1">IFERROR(__xludf.DUMMYFUNCTION("""COMPUTED_VALUE"""),"")</f>
        <v/>
      </c>
      <c r="B86" s="4" t="str">
        <f ca="1">IFERROR(__xludf.DUMMYFUNCTION("""COMPUTED_VALUE"""),"")</f>
        <v/>
      </c>
      <c r="C86" s="4" t="str">
        <f ca="1">IFERROR(__xludf.DUMMYFUNCTION("""COMPUTED_VALUE"""),"")</f>
        <v/>
      </c>
      <c r="D86" s="4" t="str">
        <f ca="1">IFERROR(__xludf.DUMMYFUNCTION("""COMPUTED_VALUE"""),"")</f>
        <v/>
      </c>
      <c r="E86" s="4" t="str">
        <f ca="1">IFERROR(__xludf.DUMMYFUNCTION("""COMPUTED_VALUE"""),"")</f>
        <v/>
      </c>
      <c r="F86" s="4" t="str">
        <f ca="1">IFERROR(__xludf.DUMMYFUNCTION("""COMPUTED_VALUE"""),"")</f>
        <v/>
      </c>
      <c r="G86" s="4" t="str">
        <f ca="1">IFERROR(__xludf.DUMMYFUNCTION("""COMPUTED_VALUE"""),"")</f>
        <v/>
      </c>
      <c r="H86" s="4" t="str">
        <f ca="1">IFERROR(__xludf.DUMMYFUNCTION("""COMPUTED_VALUE"""),"")</f>
        <v/>
      </c>
      <c r="I86" s="4" t="str">
        <f ca="1">IFERROR(__xludf.DUMMYFUNCTION("""COMPUTED_VALUE"""),"")</f>
        <v/>
      </c>
      <c r="J86" s="4" t="str">
        <f ca="1">IFERROR(__xludf.DUMMYFUNCTION("""COMPUTED_VALUE"""),"")</f>
        <v/>
      </c>
      <c r="K86" s="4" t="str">
        <f ca="1">IFERROR(__xludf.DUMMYFUNCTION("""COMPUTED_VALUE"""),"")</f>
        <v/>
      </c>
      <c r="L86" s="4" t="str">
        <f ca="1">IFERROR(__xludf.DUMMYFUNCTION("""COMPUTED_VALUE"""),"")</f>
        <v/>
      </c>
      <c r="M86" s="4" t="str">
        <f ca="1">IFERROR(__xludf.DUMMYFUNCTION("""COMPUTED_VALUE"""),"")</f>
        <v/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5" x14ac:dyDescent="0.25">
      <c r="A87" s="3" t="str">
        <f ca="1">IFERROR(__xludf.DUMMYFUNCTION("""COMPUTED_VALUE"""),"")</f>
        <v/>
      </c>
      <c r="B87" s="4" t="str">
        <f ca="1">IFERROR(__xludf.DUMMYFUNCTION("""COMPUTED_VALUE"""),"")</f>
        <v/>
      </c>
      <c r="C87" s="4" t="str">
        <f ca="1">IFERROR(__xludf.DUMMYFUNCTION("""COMPUTED_VALUE"""),"")</f>
        <v/>
      </c>
      <c r="D87" s="4" t="str">
        <f ca="1">IFERROR(__xludf.DUMMYFUNCTION("""COMPUTED_VALUE"""),"")</f>
        <v/>
      </c>
      <c r="E87" s="4" t="str">
        <f ca="1">IFERROR(__xludf.DUMMYFUNCTION("""COMPUTED_VALUE"""),"")</f>
        <v/>
      </c>
      <c r="F87" s="4" t="str">
        <f ca="1">IFERROR(__xludf.DUMMYFUNCTION("""COMPUTED_VALUE"""),"")</f>
        <v/>
      </c>
      <c r="G87" s="4" t="str">
        <f ca="1">IFERROR(__xludf.DUMMYFUNCTION("""COMPUTED_VALUE"""),"")</f>
        <v/>
      </c>
      <c r="H87" s="4" t="str">
        <f ca="1">IFERROR(__xludf.DUMMYFUNCTION("""COMPUTED_VALUE"""),"")</f>
        <v/>
      </c>
      <c r="I87" s="4" t="str">
        <f ca="1">IFERROR(__xludf.DUMMYFUNCTION("""COMPUTED_VALUE"""),"")</f>
        <v/>
      </c>
      <c r="J87" s="4" t="str">
        <f ca="1">IFERROR(__xludf.DUMMYFUNCTION("""COMPUTED_VALUE"""),"")</f>
        <v/>
      </c>
      <c r="K87" s="4" t="str">
        <f ca="1">IFERROR(__xludf.DUMMYFUNCTION("""COMPUTED_VALUE"""),"")</f>
        <v/>
      </c>
      <c r="L87" s="4" t="str">
        <f ca="1">IFERROR(__xludf.DUMMYFUNCTION("""COMPUTED_VALUE"""),"")</f>
        <v/>
      </c>
      <c r="M87" s="4" t="str">
        <f ca="1">IFERROR(__xludf.DUMMYFUNCTION("""COMPUTED_VALUE"""),"")</f>
        <v/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5" x14ac:dyDescent="0.25">
      <c r="A88" s="3" t="str">
        <f ca="1">IFERROR(__xludf.DUMMYFUNCTION("""COMPUTED_VALUE"""),"")</f>
        <v/>
      </c>
      <c r="B88" s="4" t="str">
        <f ca="1">IFERROR(__xludf.DUMMYFUNCTION("""COMPUTED_VALUE"""),"")</f>
        <v/>
      </c>
      <c r="C88" s="4" t="str">
        <f ca="1">IFERROR(__xludf.DUMMYFUNCTION("""COMPUTED_VALUE"""),"")</f>
        <v/>
      </c>
      <c r="D88" s="4" t="str">
        <f ca="1">IFERROR(__xludf.DUMMYFUNCTION("""COMPUTED_VALUE"""),"")</f>
        <v/>
      </c>
      <c r="E88" s="4" t="str">
        <f ca="1">IFERROR(__xludf.DUMMYFUNCTION("""COMPUTED_VALUE"""),"")</f>
        <v/>
      </c>
      <c r="F88" s="4" t="str">
        <f ca="1">IFERROR(__xludf.DUMMYFUNCTION("""COMPUTED_VALUE"""),"")</f>
        <v/>
      </c>
      <c r="G88" s="4" t="str">
        <f ca="1">IFERROR(__xludf.DUMMYFUNCTION("""COMPUTED_VALUE"""),"")</f>
        <v/>
      </c>
      <c r="H88" s="4" t="str">
        <f ca="1">IFERROR(__xludf.DUMMYFUNCTION("""COMPUTED_VALUE"""),"")</f>
        <v/>
      </c>
      <c r="I88" s="4" t="str">
        <f ca="1">IFERROR(__xludf.DUMMYFUNCTION("""COMPUTED_VALUE"""),"")</f>
        <v/>
      </c>
      <c r="J88" s="4" t="str">
        <f ca="1">IFERROR(__xludf.DUMMYFUNCTION("""COMPUTED_VALUE"""),"")</f>
        <v/>
      </c>
      <c r="K88" s="4" t="str">
        <f ca="1">IFERROR(__xludf.DUMMYFUNCTION("""COMPUTED_VALUE"""),"")</f>
        <v/>
      </c>
      <c r="L88" s="4" t="str">
        <f ca="1">IFERROR(__xludf.DUMMYFUNCTION("""COMPUTED_VALUE"""),"")</f>
        <v/>
      </c>
      <c r="M88" s="4" t="str">
        <f ca="1">IFERROR(__xludf.DUMMYFUNCTION("""COMPUTED_VALUE"""),"")</f>
        <v/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5" x14ac:dyDescent="0.25">
      <c r="A89" s="3" t="str">
        <f ca="1">IFERROR(__xludf.DUMMYFUNCTION("""COMPUTED_VALUE"""),"")</f>
        <v/>
      </c>
      <c r="B89" s="4" t="str">
        <f ca="1">IFERROR(__xludf.DUMMYFUNCTION("""COMPUTED_VALUE"""),"")</f>
        <v/>
      </c>
      <c r="C89" s="4" t="str">
        <f ca="1">IFERROR(__xludf.DUMMYFUNCTION("""COMPUTED_VALUE"""),"")</f>
        <v/>
      </c>
      <c r="D89" s="4" t="str">
        <f ca="1">IFERROR(__xludf.DUMMYFUNCTION("""COMPUTED_VALUE"""),"")</f>
        <v/>
      </c>
      <c r="E89" s="4" t="str">
        <f ca="1">IFERROR(__xludf.DUMMYFUNCTION("""COMPUTED_VALUE"""),"")</f>
        <v/>
      </c>
      <c r="F89" s="4" t="str">
        <f ca="1">IFERROR(__xludf.DUMMYFUNCTION("""COMPUTED_VALUE"""),"")</f>
        <v/>
      </c>
      <c r="G89" s="4" t="str">
        <f ca="1">IFERROR(__xludf.DUMMYFUNCTION("""COMPUTED_VALUE"""),"")</f>
        <v/>
      </c>
      <c r="H89" s="4" t="str">
        <f ca="1">IFERROR(__xludf.DUMMYFUNCTION("""COMPUTED_VALUE"""),"")</f>
        <v/>
      </c>
      <c r="I89" s="4" t="str">
        <f ca="1">IFERROR(__xludf.DUMMYFUNCTION("""COMPUTED_VALUE"""),"")</f>
        <v/>
      </c>
      <c r="J89" s="4" t="str">
        <f ca="1">IFERROR(__xludf.DUMMYFUNCTION("""COMPUTED_VALUE"""),"")</f>
        <v/>
      </c>
      <c r="K89" s="4" t="str">
        <f ca="1">IFERROR(__xludf.DUMMYFUNCTION("""COMPUTED_VALUE"""),"")</f>
        <v/>
      </c>
      <c r="L89" s="4" t="str">
        <f ca="1">IFERROR(__xludf.DUMMYFUNCTION("""COMPUTED_VALUE"""),"")</f>
        <v/>
      </c>
      <c r="M89" s="4" t="str">
        <f ca="1">IFERROR(__xludf.DUMMYFUNCTION("""COMPUTED_VALUE"""),"")</f>
        <v/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5" x14ac:dyDescent="0.25">
      <c r="A90" s="3" t="str">
        <f ca="1">IFERROR(__xludf.DUMMYFUNCTION("""COMPUTED_VALUE"""),"")</f>
        <v/>
      </c>
      <c r="B90" s="4" t="str">
        <f ca="1">IFERROR(__xludf.DUMMYFUNCTION("""COMPUTED_VALUE"""),"")</f>
        <v/>
      </c>
      <c r="C90" s="4" t="str">
        <f ca="1">IFERROR(__xludf.DUMMYFUNCTION("""COMPUTED_VALUE"""),"")</f>
        <v/>
      </c>
      <c r="D90" s="4" t="str">
        <f ca="1">IFERROR(__xludf.DUMMYFUNCTION("""COMPUTED_VALUE"""),"")</f>
        <v/>
      </c>
      <c r="E90" s="4" t="str">
        <f ca="1">IFERROR(__xludf.DUMMYFUNCTION("""COMPUTED_VALUE"""),"")</f>
        <v/>
      </c>
      <c r="F90" s="4" t="str">
        <f ca="1">IFERROR(__xludf.DUMMYFUNCTION("""COMPUTED_VALUE"""),"")</f>
        <v/>
      </c>
      <c r="G90" s="4" t="str">
        <f ca="1">IFERROR(__xludf.DUMMYFUNCTION("""COMPUTED_VALUE"""),"")</f>
        <v/>
      </c>
      <c r="H90" s="4" t="str">
        <f ca="1">IFERROR(__xludf.DUMMYFUNCTION("""COMPUTED_VALUE"""),"")</f>
        <v/>
      </c>
      <c r="I90" s="4" t="str">
        <f ca="1">IFERROR(__xludf.DUMMYFUNCTION("""COMPUTED_VALUE"""),"")</f>
        <v/>
      </c>
      <c r="J90" s="4" t="str">
        <f ca="1">IFERROR(__xludf.DUMMYFUNCTION("""COMPUTED_VALUE"""),"")</f>
        <v/>
      </c>
      <c r="K90" s="4" t="str">
        <f ca="1">IFERROR(__xludf.DUMMYFUNCTION("""COMPUTED_VALUE"""),"")</f>
        <v/>
      </c>
      <c r="L90" s="4" t="str">
        <f ca="1">IFERROR(__xludf.DUMMYFUNCTION("""COMPUTED_VALUE"""),"")</f>
        <v/>
      </c>
      <c r="M90" s="4" t="str">
        <f ca="1">IFERROR(__xludf.DUMMYFUNCTION("""COMPUTED_VALUE"""),"")</f>
        <v/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5" x14ac:dyDescent="0.25">
      <c r="A91" s="3" t="str">
        <f ca="1">IFERROR(__xludf.DUMMYFUNCTION("""COMPUTED_VALUE"""),"")</f>
        <v/>
      </c>
      <c r="B91" s="4" t="str">
        <f ca="1">IFERROR(__xludf.DUMMYFUNCTION("""COMPUTED_VALUE"""),"")</f>
        <v/>
      </c>
      <c r="C91" s="4" t="str">
        <f ca="1">IFERROR(__xludf.DUMMYFUNCTION("""COMPUTED_VALUE"""),"")</f>
        <v/>
      </c>
      <c r="D91" s="4" t="str">
        <f ca="1">IFERROR(__xludf.DUMMYFUNCTION("""COMPUTED_VALUE"""),"")</f>
        <v/>
      </c>
      <c r="E91" s="4" t="str">
        <f ca="1">IFERROR(__xludf.DUMMYFUNCTION("""COMPUTED_VALUE"""),"")</f>
        <v/>
      </c>
      <c r="F91" s="4" t="str">
        <f ca="1">IFERROR(__xludf.DUMMYFUNCTION("""COMPUTED_VALUE"""),"")</f>
        <v/>
      </c>
      <c r="G91" s="4" t="str">
        <f ca="1">IFERROR(__xludf.DUMMYFUNCTION("""COMPUTED_VALUE"""),"")</f>
        <v/>
      </c>
      <c r="H91" s="4" t="str">
        <f ca="1">IFERROR(__xludf.DUMMYFUNCTION("""COMPUTED_VALUE"""),"")</f>
        <v/>
      </c>
      <c r="I91" s="4" t="str">
        <f ca="1">IFERROR(__xludf.DUMMYFUNCTION("""COMPUTED_VALUE"""),"")</f>
        <v/>
      </c>
      <c r="J91" s="4" t="str">
        <f ca="1">IFERROR(__xludf.DUMMYFUNCTION("""COMPUTED_VALUE"""),"")</f>
        <v/>
      </c>
      <c r="K91" s="4" t="str">
        <f ca="1">IFERROR(__xludf.DUMMYFUNCTION("""COMPUTED_VALUE"""),"")</f>
        <v/>
      </c>
      <c r="L91" s="4" t="str">
        <f ca="1">IFERROR(__xludf.DUMMYFUNCTION("""COMPUTED_VALUE"""),"")</f>
        <v/>
      </c>
      <c r="M91" s="4" t="str">
        <f ca="1">IFERROR(__xludf.DUMMYFUNCTION("""COMPUTED_VALUE"""),"")</f>
        <v/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5" x14ac:dyDescent="0.25">
      <c r="A92" s="3" t="str">
        <f ca="1">IFERROR(__xludf.DUMMYFUNCTION("""COMPUTED_VALUE"""),"")</f>
        <v/>
      </c>
      <c r="B92" s="4" t="str">
        <f ca="1">IFERROR(__xludf.DUMMYFUNCTION("""COMPUTED_VALUE"""),"")</f>
        <v/>
      </c>
      <c r="C92" s="4" t="str">
        <f ca="1">IFERROR(__xludf.DUMMYFUNCTION("""COMPUTED_VALUE"""),"")</f>
        <v/>
      </c>
      <c r="D92" s="4" t="str">
        <f ca="1">IFERROR(__xludf.DUMMYFUNCTION("""COMPUTED_VALUE"""),"")</f>
        <v/>
      </c>
      <c r="E92" s="4" t="str">
        <f ca="1">IFERROR(__xludf.DUMMYFUNCTION("""COMPUTED_VALUE"""),"")</f>
        <v/>
      </c>
      <c r="F92" s="4" t="str">
        <f ca="1">IFERROR(__xludf.DUMMYFUNCTION("""COMPUTED_VALUE"""),"")</f>
        <v/>
      </c>
      <c r="G92" s="4" t="str">
        <f ca="1">IFERROR(__xludf.DUMMYFUNCTION("""COMPUTED_VALUE"""),"")</f>
        <v/>
      </c>
      <c r="H92" s="4" t="str">
        <f ca="1">IFERROR(__xludf.DUMMYFUNCTION("""COMPUTED_VALUE"""),"")</f>
        <v/>
      </c>
      <c r="I92" s="4" t="str">
        <f ca="1">IFERROR(__xludf.DUMMYFUNCTION("""COMPUTED_VALUE"""),"")</f>
        <v/>
      </c>
      <c r="J92" s="4" t="str">
        <f ca="1">IFERROR(__xludf.DUMMYFUNCTION("""COMPUTED_VALUE"""),"")</f>
        <v/>
      </c>
      <c r="K92" s="4" t="str">
        <f ca="1">IFERROR(__xludf.DUMMYFUNCTION("""COMPUTED_VALUE"""),"")</f>
        <v/>
      </c>
      <c r="L92" s="4" t="str">
        <f ca="1">IFERROR(__xludf.DUMMYFUNCTION("""COMPUTED_VALUE"""),"")</f>
        <v/>
      </c>
      <c r="M92" s="4" t="str">
        <f ca="1">IFERROR(__xludf.DUMMYFUNCTION("""COMPUTED_VALUE"""),"")</f>
        <v/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5" x14ac:dyDescent="0.25">
      <c r="A93" s="3" t="str">
        <f ca="1">IFERROR(__xludf.DUMMYFUNCTION("""COMPUTED_VALUE"""),"")</f>
        <v/>
      </c>
      <c r="B93" s="4" t="str">
        <f ca="1">IFERROR(__xludf.DUMMYFUNCTION("""COMPUTED_VALUE"""),"")</f>
        <v/>
      </c>
      <c r="C93" s="4" t="str">
        <f ca="1">IFERROR(__xludf.DUMMYFUNCTION("""COMPUTED_VALUE"""),"")</f>
        <v/>
      </c>
      <c r="D93" s="4" t="str">
        <f ca="1">IFERROR(__xludf.DUMMYFUNCTION("""COMPUTED_VALUE"""),"")</f>
        <v/>
      </c>
      <c r="E93" s="4" t="str">
        <f ca="1">IFERROR(__xludf.DUMMYFUNCTION("""COMPUTED_VALUE"""),"")</f>
        <v/>
      </c>
      <c r="F93" s="4" t="str">
        <f ca="1">IFERROR(__xludf.DUMMYFUNCTION("""COMPUTED_VALUE"""),"")</f>
        <v/>
      </c>
      <c r="G93" s="4" t="str">
        <f ca="1">IFERROR(__xludf.DUMMYFUNCTION("""COMPUTED_VALUE"""),"")</f>
        <v/>
      </c>
      <c r="H93" s="4" t="str">
        <f ca="1">IFERROR(__xludf.DUMMYFUNCTION("""COMPUTED_VALUE"""),"")</f>
        <v/>
      </c>
      <c r="I93" s="4" t="str">
        <f ca="1">IFERROR(__xludf.DUMMYFUNCTION("""COMPUTED_VALUE"""),"")</f>
        <v/>
      </c>
      <c r="J93" s="4" t="str">
        <f ca="1">IFERROR(__xludf.DUMMYFUNCTION("""COMPUTED_VALUE"""),"")</f>
        <v/>
      </c>
      <c r="K93" s="4" t="str">
        <f ca="1">IFERROR(__xludf.DUMMYFUNCTION("""COMPUTED_VALUE"""),"")</f>
        <v/>
      </c>
      <c r="L93" s="4" t="str">
        <f ca="1">IFERROR(__xludf.DUMMYFUNCTION("""COMPUTED_VALUE"""),"")</f>
        <v/>
      </c>
      <c r="M93" s="4" t="str">
        <f ca="1">IFERROR(__xludf.DUMMYFUNCTION("""COMPUTED_VALUE"""),"")</f>
        <v/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5" x14ac:dyDescent="0.25">
      <c r="A94" s="3" t="str">
        <f ca="1">IFERROR(__xludf.DUMMYFUNCTION("""COMPUTED_VALUE"""),"")</f>
        <v/>
      </c>
      <c r="B94" s="4" t="str">
        <f ca="1">IFERROR(__xludf.DUMMYFUNCTION("""COMPUTED_VALUE"""),"")</f>
        <v/>
      </c>
      <c r="C94" s="4" t="str">
        <f ca="1">IFERROR(__xludf.DUMMYFUNCTION("""COMPUTED_VALUE"""),"")</f>
        <v/>
      </c>
      <c r="D94" s="4" t="str">
        <f ca="1">IFERROR(__xludf.DUMMYFUNCTION("""COMPUTED_VALUE"""),"")</f>
        <v/>
      </c>
      <c r="E94" s="4" t="str">
        <f ca="1">IFERROR(__xludf.DUMMYFUNCTION("""COMPUTED_VALUE"""),"")</f>
        <v/>
      </c>
      <c r="F94" s="4" t="str">
        <f ca="1">IFERROR(__xludf.DUMMYFUNCTION("""COMPUTED_VALUE"""),"")</f>
        <v/>
      </c>
      <c r="G94" s="4" t="str">
        <f ca="1">IFERROR(__xludf.DUMMYFUNCTION("""COMPUTED_VALUE"""),"")</f>
        <v/>
      </c>
      <c r="H94" s="4" t="str">
        <f ca="1">IFERROR(__xludf.DUMMYFUNCTION("""COMPUTED_VALUE"""),"")</f>
        <v/>
      </c>
      <c r="I94" s="4" t="str">
        <f ca="1">IFERROR(__xludf.DUMMYFUNCTION("""COMPUTED_VALUE"""),"")</f>
        <v/>
      </c>
      <c r="J94" s="4" t="str">
        <f ca="1">IFERROR(__xludf.DUMMYFUNCTION("""COMPUTED_VALUE"""),"")</f>
        <v/>
      </c>
      <c r="K94" s="4" t="str">
        <f ca="1">IFERROR(__xludf.DUMMYFUNCTION("""COMPUTED_VALUE"""),"")</f>
        <v/>
      </c>
      <c r="L94" s="4" t="str">
        <f ca="1">IFERROR(__xludf.DUMMYFUNCTION("""COMPUTED_VALUE"""),"")</f>
        <v/>
      </c>
      <c r="M94" s="4" t="str">
        <f ca="1">IFERROR(__xludf.DUMMYFUNCTION("""COMPUTED_VALUE"""),"")</f>
        <v/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5" x14ac:dyDescent="0.25">
      <c r="A95" s="3" t="str">
        <f ca="1">IFERROR(__xludf.DUMMYFUNCTION("""COMPUTED_VALUE"""),"")</f>
        <v/>
      </c>
      <c r="B95" s="4" t="str">
        <f ca="1">IFERROR(__xludf.DUMMYFUNCTION("""COMPUTED_VALUE"""),"")</f>
        <v/>
      </c>
      <c r="C95" s="4" t="str">
        <f ca="1">IFERROR(__xludf.DUMMYFUNCTION("""COMPUTED_VALUE"""),"")</f>
        <v/>
      </c>
      <c r="D95" s="4" t="str">
        <f ca="1">IFERROR(__xludf.DUMMYFUNCTION("""COMPUTED_VALUE"""),"")</f>
        <v/>
      </c>
      <c r="E95" s="4" t="str">
        <f ca="1">IFERROR(__xludf.DUMMYFUNCTION("""COMPUTED_VALUE"""),"")</f>
        <v/>
      </c>
      <c r="F95" s="4" t="str">
        <f ca="1">IFERROR(__xludf.DUMMYFUNCTION("""COMPUTED_VALUE"""),"")</f>
        <v/>
      </c>
      <c r="G95" s="4" t="str">
        <f ca="1">IFERROR(__xludf.DUMMYFUNCTION("""COMPUTED_VALUE"""),"")</f>
        <v/>
      </c>
      <c r="H95" s="4" t="str">
        <f ca="1">IFERROR(__xludf.DUMMYFUNCTION("""COMPUTED_VALUE"""),"")</f>
        <v/>
      </c>
      <c r="I95" s="4" t="str">
        <f ca="1">IFERROR(__xludf.DUMMYFUNCTION("""COMPUTED_VALUE"""),"")</f>
        <v/>
      </c>
      <c r="J95" s="4" t="str">
        <f ca="1">IFERROR(__xludf.DUMMYFUNCTION("""COMPUTED_VALUE"""),"")</f>
        <v/>
      </c>
      <c r="K95" s="4" t="str">
        <f ca="1">IFERROR(__xludf.DUMMYFUNCTION("""COMPUTED_VALUE"""),"")</f>
        <v/>
      </c>
      <c r="L95" s="4" t="str">
        <f ca="1">IFERROR(__xludf.DUMMYFUNCTION("""COMPUTED_VALUE"""),"")</f>
        <v/>
      </c>
      <c r="M95" s="4" t="str">
        <f ca="1">IFERROR(__xludf.DUMMYFUNCTION("""COMPUTED_VALUE"""),"")</f>
        <v/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5" x14ac:dyDescent="0.25">
      <c r="A96" s="3" t="str">
        <f ca="1">IFERROR(__xludf.DUMMYFUNCTION("""COMPUTED_VALUE"""),"")</f>
        <v/>
      </c>
      <c r="B96" s="4" t="str">
        <f ca="1">IFERROR(__xludf.DUMMYFUNCTION("""COMPUTED_VALUE"""),"")</f>
        <v/>
      </c>
      <c r="C96" s="4" t="str">
        <f ca="1">IFERROR(__xludf.DUMMYFUNCTION("""COMPUTED_VALUE"""),"")</f>
        <v/>
      </c>
      <c r="D96" s="4" t="str">
        <f ca="1">IFERROR(__xludf.DUMMYFUNCTION("""COMPUTED_VALUE"""),"")</f>
        <v/>
      </c>
      <c r="E96" s="4" t="str">
        <f ca="1">IFERROR(__xludf.DUMMYFUNCTION("""COMPUTED_VALUE"""),"")</f>
        <v/>
      </c>
      <c r="F96" s="4" t="str">
        <f ca="1">IFERROR(__xludf.DUMMYFUNCTION("""COMPUTED_VALUE"""),"")</f>
        <v/>
      </c>
      <c r="G96" s="4" t="str">
        <f ca="1">IFERROR(__xludf.DUMMYFUNCTION("""COMPUTED_VALUE"""),"")</f>
        <v/>
      </c>
      <c r="H96" s="4" t="str">
        <f ca="1">IFERROR(__xludf.DUMMYFUNCTION("""COMPUTED_VALUE"""),"")</f>
        <v/>
      </c>
      <c r="I96" s="4" t="str">
        <f ca="1">IFERROR(__xludf.DUMMYFUNCTION("""COMPUTED_VALUE"""),"")</f>
        <v/>
      </c>
      <c r="J96" s="4" t="str">
        <f ca="1">IFERROR(__xludf.DUMMYFUNCTION("""COMPUTED_VALUE"""),"")</f>
        <v/>
      </c>
      <c r="K96" s="4" t="str">
        <f ca="1">IFERROR(__xludf.DUMMYFUNCTION("""COMPUTED_VALUE"""),"")</f>
        <v/>
      </c>
      <c r="L96" s="4" t="str">
        <f ca="1">IFERROR(__xludf.DUMMYFUNCTION("""COMPUTED_VALUE"""),"")</f>
        <v/>
      </c>
      <c r="M96" s="4" t="str">
        <f ca="1">IFERROR(__xludf.DUMMYFUNCTION("""COMPUTED_VALUE"""),"")</f>
        <v/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5" x14ac:dyDescent="0.25">
      <c r="A97" s="3" t="str">
        <f ca="1">IFERROR(__xludf.DUMMYFUNCTION("""COMPUTED_VALUE"""),"")</f>
        <v/>
      </c>
      <c r="B97" s="4" t="str">
        <f ca="1">IFERROR(__xludf.DUMMYFUNCTION("""COMPUTED_VALUE"""),"")</f>
        <v/>
      </c>
      <c r="C97" s="4" t="str">
        <f ca="1">IFERROR(__xludf.DUMMYFUNCTION("""COMPUTED_VALUE"""),"")</f>
        <v/>
      </c>
      <c r="D97" s="4" t="str">
        <f ca="1">IFERROR(__xludf.DUMMYFUNCTION("""COMPUTED_VALUE"""),"")</f>
        <v/>
      </c>
      <c r="E97" s="4" t="str">
        <f ca="1">IFERROR(__xludf.DUMMYFUNCTION("""COMPUTED_VALUE"""),"")</f>
        <v/>
      </c>
      <c r="F97" s="4" t="str">
        <f ca="1">IFERROR(__xludf.DUMMYFUNCTION("""COMPUTED_VALUE"""),"")</f>
        <v/>
      </c>
      <c r="G97" s="4" t="str">
        <f ca="1">IFERROR(__xludf.DUMMYFUNCTION("""COMPUTED_VALUE"""),"")</f>
        <v/>
      </c>
      <c r="H97" s="4" t="str">
        <f ca="1">IFERROR(__xludf.DUMMYFUNCTION("""COMPUTED_VALUE"""),"")</f>
        <v/>
      </c>
      <c r="I97" s="4" t="str">
        <f ca="1">IFERROR(__xludf.DUMMYFUNCTION("""COMPUTED_VALUE"""),"")</f>
        <v/>
      </c>
      <c r="J97" s="4" t="str">
        <f ca="1">IFERROR(__xludf.DUMMYFUNCTION("""COMPUTED_VALUE"""),"")</f>
        <v/>
      </c>
      <c r="K97" s="4" t="str">
        <f ca="1">IFERROR(__xludf.DUMMYFUNCTION("""COMPUTED_VALUE"""),"")</f>
        <v/>
      </c>
      <c r="L97" s="4" t="str">
        <f ca="1">IFERROR(__xludf.DUMMYFUNCTION("""COMPUTED_VALUE"""),"")</f>
        <v/>
      </c>
      <c r="M97" s="4" t="str">
        <f ca="1">IFERROR(__xludf.DUMMYFUNCTION("""COMPUTED_VALUE"""),"")</f>
        <v/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5" x14ac:dyDescent="0.25">
      <c r="A98" s="3" t="str">
        <f ca="1">IFERROR(__xludf.DUMMYFUNCTION("""COMPUTED_VALUE"""),"")</f>
        <v/>
      </c>
      <c r="B98" s="4" t="str">
        <f ca="1">IFERROR(__xludf.DUMMYFUNCTION("""COMPUTED_VALUE"""),"")</f>
        <v/>
      </c>
      <c r="C98" s="4" t="str">
        <f ca="1">IFERROR(__xludf.DUMMYFUNCTION("""COMPUTED_VALUE"""),"")</f>
        <v/>
      </c>
      <c r="D98" s="4" t="str">
        <f ca="1">IFERROR(__xludf.DUMMYFUNCTION("""COMPUTED_VALUE"""),"")</f>
        <v/>
      </c>
      <c r="E98" s="4" t="str">
        <f ca="1">IFERROR(__xludf.DUMMYFUNCTION("""COMPUTED_VALUE"""),"")</f>
        <v/>
      </c>
      <c r="F98" s="4" t="str">
        <f ca="1">IFERROR(__xludf.DUMMYFUNCTION("""COMPUTED_VALUE"""),"")</f>
        <v/>
      </c>
      <c r="G98" s="4" t="str">
        <f ca="1">IFERROR(__xludf.DUMMYFUNCTION("""COMPUTED_VALUE"""),"")</f>
        <v/>
      </c>
      <c r="H98" s="4" t="str">
        <f ca="1">IFERROR(__xludf.DUMMYFUNCTION("""COMPUTED_VALUE"""),"")</f>
        <v/>
      </c>
      <c r="I98" s="4" t="str">
        <f ca="1">IFERROR(__xludf.DUMMYFUNCTION("""COMPUTED_VALUE"""),"")</f>
        <v/>
      </c>
      <c r="J98" s="4" t="str">
        <f ca="1">IFERROR(__xludf.DUMMYFUNCTION("""COMPUTED_VALUE"""),"")</f>
        <v/>
      </c>
      <c r="K98" s="4" t="str">
        <f ca="1">IFERROR(__xludf.DUMMYFUNCTION("""COMPUTED_VALUE"""),"")</f>
        <v/>
      </c>
      <c r="L98" s="4" t="str">
        <f ca="1">IFERROR(__xludf.DUMMYFUNCTION("""COMPUTED_VALUE"""),"")</f>
        <v/>
      </c>
      <c r="M98" s="4" t="str">
        <f ca="1">IFERROR(__xludf.DUMMYFUNCTION("""COMPUTED_VALUE"""),"")</f>
        <v/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5" x14ac:dyDescent="0.25">
      <c r="A99" s="3" t="str">
        <f ca="1">IFERROR(__xludf.DUMMYFUNCTION("""COMPUTED_VALUE"""),"")</f>
        <v/>
      </c>
      <c r="B99" s="4" t="str">
        <f ca="1">IFERROR(__xludf.DUMMYFUNCTION("""COMPUTED_VALUE"""),"")</f>
        <v/>
      </c>
      <c r="C99" s="4" t="str">
        <f ca="1">IFERROR(__xludf.DUMMYFUNCTION("""COMPUTED_VALUE"""),"")</f>
        <v/>
      </c>
      <c r="D99" s="4" t="str">
        <f ca="1">IFERROR(__xludf.DUMMYFUNCTION("""COMPUTED_VALUE"""),"")</f>
        <v/>
      </c>
      <c r="E99" s="4" t="str">
        <f ca="1">IFERROR(__xludf.DUMMYFUNCTION("""COMPUTED_VALUE"""),"")</f>
        <v/>
      </c>
      <c r="F99" s="4" t="str">
        <f ca="1">IFERROR(__xludf.DUMMYFUNCTION("""COMPUTED_VALUE"""),"")</f>
        <v/>
      </c>
      <c r="G99" s="4" t="str">
        <f ca="1">IFERROR(__xludf.DUMMYFUNCTION("""COMPUTED_VALUE"""),"")</f>
        <v/>
      </c>
      <c r="H99" s="4" t="str">
        <f ca="1">IFERROR(__xludf.DUMMYFUNCTION("""COMPUTED_VALUE"""),"")</f>
        <v/>
      </c>
      <c r="I99" s="4" t="str">
        <f ca="1">IFERROR(__xludf.DUMMYFUNCTION("""COMPUTED_VALUE"""),"")</f>
        <v/>
      </c>
      <c r="J99" s="4" t="str">
        <f ca="1">IFERROR(__xludf.DUMMYFUNCTION("""COMPUTED_VALUE"""),"")</f>
        <v/>
      </c>
      <c r="K99" s="4" t="str">
        <f ca="1">IFERROR(__xludf.DUMMYFUNCTION("""COMPUTED_VALUE"""),"")</f>
        <v/>
      </c>
      <c r="L99" s="4" t="str">
        <f ca="1">IFERROR(__xludf.DUMMYFUNCTION("""COMPUTED_VALUE"""),"")</f>
        <v/>
      </c>
      <c r="M99" s="4" t="str">
        <f ca="1">IFERROR(__xludf.DUMMYFUNCTION("""COMPUTED_VALUE"""),"")</f>
        <v/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5" x14ac:dyDescent="0.25">
      <c r="A100" s="3" t="str">
        <f ca="1">IFERROR(__xludf.DUMMYFUNCTION("""COMPUTED_VALUE"""),"")</f>
        <v/>
      </c>
      <c r="B100" s="4" t="str">
        <f ca="1">IFERROR(__xludf.DUMMYFUNCTION("""COMPUTED_VALUE"""),"")</f>
        <v/>
      </c>
      <c r="C100" s="4" t="str">
        <f ca="1">IFERROR(__xludf.DUMMYFUNCTION("""COMPUTED_VALUE"""),"")</f>
        <v/>
      </c>
      <c r="D100" s="4" t="str">
        <f ca="1">IFERROR(__xludf.DUMMYFUNCTION("""COMPUTED_VALUE"""),"")</f>
        <v/>
      </c>
      <c r="E100" s="4" t="str">
        <f ca="1">IFERROR(__xludf.DUMMYFUNCTION("""COMPUTED_VALUE"""),"")</f>
        <v/>
      </c>
      <c r="F100" s="4" t="str">
        <f ca="1">IFERROR(__xludf.DUMMYFUNCTION("""COMPUTED_VALUE"""),"")</f>
        <v/>
      </c>
      <c r="G100" s="4" t="str">
        <f ca="1">IFERROR(__xludf.DUMMYFUNCTION("""COMPUTED_VALUE"""),"")</f>
        <v/>
      </c>
      <c r="H100" s="4" t="str">
        <f ca="1">IFERROR(__xludf.DUMMYFUNCTION("""COMPUTED_VALUE"""),"")</f>
        <v/>
      </c>
      <c r="I100" s="4" t="str">
        <f ca="1">IFERROR(__xludf.DUMMYFUNCTION("""COMPUTED_VALUE"""),"")</f>
        <v/>
      </c>
      <c r="J100" s="4" t="str">
        <f ca="1">IFERROR(__xludf.DUMMYFUNCTION("""COMPUTED_VALUE"""),"")</f>
        <v/>
      </c>
      <c r="K100" s="4" t="str">
        <f ca="1">IFERROR(__xludf.DUMMYFUNCTION("""COMPUTED_VALUE"""),"")</f>
        <v/>
      </c>
      <c r="L100" s="4" t="str">
        <f ca="1">IFERROR(__xludf.DUMMYFUNCTION("""COMPUTED_VALUE"""),"")</f>
        <v/>
      </c>
      <c r="M100" s="4" t="str">
        <f ca="1">IFERROR(__xludf.DUMMYFUNCTION("""COMPUTED_VALUE"""),"")</f>
        <v/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5" x14ac:dyDescent="0.25">
      <c r="A101" s="3" t="str">
        <f ca="1">IFERROR(__xludf.DUMMYFUNCTION("""COMPUTED_VALUE"""),"")</f>
        <v/>
      </c>
      <c r="B101" s="4" t="str">
        <f ca="1">IFERROR(__xludf.DUMMYFUNCTION("""COMPUTED_VALUE"""),"")</f>
        <v/>
      </c>
      <c r="C101" s="4" t="str">
        <f ca="1">IFERROR(__xludf.DUMMYFUNCTION("""COMPUTED_VALUE"""),"")</f>
        <v/>
      </c>
      <c r="D101" s="4" t="str">
        <f ca="1">IFERROR(__xludf.DUMMYFUNCTION("""COMPUTED_VALUE"""),"")</f>
        <v/>
      </c>
      <c r="E101" s="4" t="str">
        <f ca="1">IFERROR(__xludf.DUMMYFUNCTION("""COMPUTED_VALUE"""),"")</f>
        <v/>
      </c>
      <c r="F101" s="4" t="str">
        <f ca="1">IFERROR(__xludf.DUMMYFUNCTION("""COMPUTED_VALUE"""),"")</f>
        <v/>
      </c>
      <c r="G101" s="4" t="str">
        <f ca="1">IFERROR(__xludf.DUMMYFUNCTION("""COMPUTED_VALUE"""),"")</f>
        <v/>
      </c>
      <c r="H101" s="4" t="str">
        <f ca="1">IFERROR(__xludf.DUMMYFUNCTION("""COMPUTED_VALUE"""),"")</f>
        <v/>
      </c>
      <c r="I101" s="4" t="str">
        <f ca="1">IFERROR(__xludf.DUMMYFUNCTION("""COMPUTED_VALUE"""),"")</f>
        <v/>
      </c>
      <c r="J101" s="4" t="str">
        <f ca="1">IFERROR(__xludf.DUMMYFUNCTION("""COMPUTED_VALUE"""),"")</f>
        <v/>
      </c>
      <c r="K101" s="4" t="str">
        <f ca="1">IFERROR(__xludf.DUMMYFUNCTION("""COMPUTED_VALUE"""),"")</f>
        <v/>
      </c>
      <c r="L101" s="4" t="str">
        <f ca="1">IFERROR(__xludf.DUMMYFUNCTION("""COMPUTED_VALUE"""),"")</f>
        <v/>
      </c>
      <c r="M101" s="4" t="str">
        <f ca="1">IFERROR(__xludf.DUMMYFUNCTION("""COMPUTED_VALUE"""),"")</f>
        <v/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5" x14ac:dyDescent="0.25">
      <c r="A102" s="3" t="str">
        <f ca="1">IFERROR(__xludf.DUMMYFUNCTION("""COMPUTED_VALUE"""),"")</f>
        <v/>
      </c>
      <c r="B102" s="4" t="str">
        <f ca="1">IFERROR(__xludf.DUMMYFUNCTION("""COMPUTED_VALUE"""),"")</f>
        <v/>
      </c>
      <c r="C102" s="4" t="str">
        <f ca="1">IFERROR(__xludf.DUMMYFUNCTION("""COMPUTED_VALUE"""),"")</f>
        <v/>
      </c>
      <c r="D102" s="4" t="str">
        <f ca="1">IFERROR(__xludf.DUMMYFUNCTION("""COMPUTED_VALUE"""),"")</f>
        <v/>
      </c>
      <c r="E102" s="4" t="str">
        <f ca="1">IFERROR(__xludf.DUMMYFUNCTION("""COMPUTED_VALUE"""),"")</f>
        <v/>
      </c>
      <c r="F102" s="4" t="str">
        <f ca="1">IFERROR(__xludf.DUMMYFUNCTION("""COMPUTED_VALUE"""),"")</f>
        <v/>
      </c>
      <c r="G102" s="4" t="str">
        <f ca="1">IFERROR(__xludf.DUMMYFUNCTION("""COMPUTED_VALUE"""),"")</f>
        <v/>
      </c>
      <c r="H102" s="4" t="str">
        <f ca="1">IFERROR(__xludf.DUMMYFUNCTION("""COMPUTED_VALUE"""),"")</f>
        <v/>
      </c>
      <c r="I102" s="4" t="str">
        <f ca="1">IFERROR(__xludf.DUMMYFUNCTION("""COMPUTED_VALUE"""),"")</f>
        <v/>
      </c>
      <c r="J102" s="4" t="str">
        <f ca="1">IFERROR(__xludf.DUMMYFUNCTION("""COMPUTED_VALUE"""),"")</f>
        <v/>
      </c>
      <c r="K102" s="4" t="str">
        <f ca="1">IFERROR(__xludf.DUMMYFUNCTION("""COMPUTED_VALUE"""),"")</f>
        <v/>
      </c>
      <c r="L102" s="4" t="str">
        <f ca="1">IFERROR(__xludf.DUMMYFUNCTION("""COMPUTED_VALUE"""),"")</f>
        <v/>
      </c>
      <c r="M102" s="4" t="str">
        <f ca="1">IFERROR(__xludf.DUMMYFUNCTION("""COMPUTED_VALUE"""),"")</f>
        <v/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5" x14ac:dyDescent="0.25">
      <c r="A103" s="3" t="str">
        <f ca="1">IFERROR(__xludf.DUMMYFUNCTION("""COMPUTED_VALUE"""),"")</f>
        <v/>
      </c>
      <c r="B103" s="4" t="str">
        <f ca="1">IFERROR(__xludf.DUMMYFUNCTION("""COMPUTED_VALUE"""),"")</f>
        <v/>
      </c>
      <c r="C103" s="4" t="str">
        <f ca="1">IFERROR(__xludf.DUMMYFUNCTION("""COMPUTED_VALUE"""),"")</f>
        <v/>
      </c>
      <c r="D103" s="4" t="str">
        <f ca="1">IFERROR(__xludf.DUMMYFUNCTION("""COMPUTED_VALUE"""),"")</f>
        <v/>
      </c>
      <c r="E103" s="4" t="str">
        <f ca="1">IFERROR(__xludf.DUMMYFUNCTION("""COMPUTED_VALUE"""),"")</f>
        <v/>
      </c>
      <c r="F103" s="4" t="str">
        <f ca="1">IFERROR(__xludf.DUMMYFUNCTION("""COMPUTED_VALUE"""),"")</f>
        <v/>
      </c>
      <c r="G103" s="4" t="str">
        <f ca="1">IFERROR(__xludf.DUMMYFUNCTION("""COMPUTED_VALUE"""),"")</f>
        <v/>
      </c>
      <c r="H103" s="4" t="str">
        <f ca="1">IFERROR(__xludf.DUMMYFUNCTION("""COMPUTED_VALUE"""),"")</f>
        <v/>
      </c>
      <c r="I103" s="4" t="str">
        <f ca="1">IFERROR(__xludf.DUMMYFUNCTION("""COMPUTED_VALUE"""),"")</f>
        <v/>
      </c>
      <c r="J103" s="4" t="str">
        <f ca="1">IFERROR(__xludf.DUMMYFUNCTION("""COMPUTED_VALUE"""),"")</f>
        <v/>
      </c>
      <c r="K103" s="4" t="str">
        <f ca="1">IFERROR(__xludf.DUMMYFUNCTION("""COMPUTED_VALUE"""),"")</f>
        <v/>
      </c>
      <c r="L103" s="4" t="str">
        <f ca="1">IFERROR(__xludf.DUMMYFUNCTION("""COMPUTED_VALUE"""),"")</f>
        <v/>
      </c>
      <c r="M103" s="4" t="str">
        <f ca="1">IFERROR(__xludf.DUMMYFUNCTION("""COMPUTED_VALUE"""),"")</f>
        <v/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5" x14ac:dyDescent="0.25">
      <c r="A104" s="3" t="str">
        <f ca="1">IFERROR(__xludf.DUMMYFUNCTION("""COMPUTED_VALUE"""),"")</f>
        <v/>
      </c>
      <c r="B104" s="4" t="str">
        <f ca="1">IFERROR(__xludf.DUMMYFUNCTION("""COMPUTED_VALUE"""),"")</f>
        <v/>
      </c>
      <c r="C104" s="4" t="str">
        <f ca="1">IFERROR(__xludf.DUMMYFUNCTION("""COMPUTED_VALUE"""),"")</f>
        <v/>
      </c>
      <c r="D104" s="4" t="str">
        <f ca="1">IFERROR(__xludf.DUMMYFUNCTION("""COMPUTED_VALUE"""),"")</f>
        <v/>
      </c>
      <c r="E104" s="4" t="str">
        <f ca="1">IFERROR(__xludf.DUMMYFUNCTION("""COMPUTED_VALUE"""),"")</f>
        <v/>
      </c>
      <c r="F104" s="4" t="str">
        <f ca="1">IFERROR(__xludf.DUMMYFUNCTION("""COMPUTED_VALUE"""),"")</f>
        <v/>
      </c>
      <c r="G104" s="4" t="str">
        <f ca="1">IFERROR(__xludf.DUMMYFUNCTION("""COMPUTED_VALUE"""),"")</f>
        <v/>
      </c>
      <c r="H104" s="4" t="str">
        <f ca="1">IFERROR(__xludf.DUMMYFUNCTION("""COMPUTED_VALUE"""),"")</f>
        <v/>
      </c>
      <c r="I104" s="4" t="str">
        <f ca="1">IFERROR(__xludf.DUMMYFUNCTION("""COMPUTED_VALUE"""),"")</f>
        <v/>
      </c>
      <c r="J104" s="4" t="str">
        <f ca="1">IFERROR(__xludf.DUMMYFUNCTION("""COMPUTED_VALUE"""),"")</f>
        <v/>
      </c>
      <c r="K104" s="4" t="str">
        <f ca="1">IFERROR(__xludf.DUMMYFUNCTION("""COMPUTED_VALUE"""),"")</f>
        <v/>
      </c>
      <c r="L104" s="4" t="str">
        <f ca="1">IFERROR(__xludf.DUMMYFUNCTION("""COMPUTED_VALUE"""),"")</f>
        <v/>
      </c>
      <c r="M104" s="4" t="str">
        <f ca="1">IFERROR(__xludf.DUMMYFUNCTION("""COMPUTED_VALUE"""),"")</f>
        <v/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5" x14ac:dyDescent="0.25">
      <c r="A105" s="3" t="str">
        <f ca="1">IFERROR(__xludf.DUMMYFUNCTION("""COMPUTED_VALUE"""),"")</f>
        <v/>
      </c>
      <c r="B105" s="4" t="str">
        <f ca="1">IFERROR(__xludf.DUMMYFUNCTION("""COMPUTED_VALUE"""),"")</f>
        <v/>
      </c>
      <c r="C105" s="4" t="str">
        <f ca="1">IFERROR(__xludf.DUMMYFUNCTION("""COMPUTED_VALUE"""),"")</f>
        <v/>
      </c>
      <c r="D105" s="4" t="str">
        <f ca="1">IFERROR(__xludf.DUMMYFUNCTION("""COMPUTED_VALUE"""),"")</f>
        <v/>
      </c>
      <c r="E105" s="4" t="str">
        <f ca="1">IFERROR(__xludf.DUMMYFUNCTION("""COMPUTED_VALUE"""),"")</f>
        <v/>
      </c>
      <c r="F105" s="4" t="str">
        <f ca="1">IFERROR(__xludf.DUMMYFUNCTION("""COMPUTED_VALUE"""),"")</f>
        <v/>
      </c>
      <c r="G105" s="4" t="str">
        <f ca="1">IFERROR(__xludf.DUMMYFUNCTION("""COMPUTED_VALUE"""),"")</f>
        <v/>
      </c>
      <c r="H105" s="4" t="str">
        <f ca="1">IFERROR(__xludf.DUMMYFUNCTION("""COMPUTED_VALUE"""),"")</f>
        <v/>
      </c>
      <c r="I105" s="4" t="str">
        <f ca="1">IFERROR(__xludf.DUMMYFUNCTION("""COMPUTED_VALUE"""),"")</f>
        <v/>
      </c>
      <c r="J105" s="4" t="str">
        <f ca="1">IFERROR(__xludf.DUMMYFUNCTION("""COMPUTED_VALUE"""),"")</f>
        <v/>
      </c>
      <c r="K105" s="4" t="str">
        <f ca="1">IFERROR(__xludf.DUMMYFUNCTION("""COMPUTED_VALUE"""),"")</f>
        <v/>
      </c>
      <c r="L105" s="4" t="str">
        <f ca="1">IFERROR(__xludf.DUMMYFUNCTION("""COMPUTED_VALUE"""),"")</f>
        <v/>
      </c>
      <c r="M105" s="4" t="str">
        <f ca="1">IFERROR(__xludf.DUMMYFUNCTION("""COMPUTED_VALUE"""),"")</f>
        <v/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5" x14ac:dyDescent="0.25">
      <c r="A106" s="3" t="str">
        <f ca="1">IFERROR(__xludf.DUMMYFUNCTION("""COMPUTED_VALUE"""),"")</f>
        <v/>
      </c>
      <c r="B106" s="4" t="str">
        <f ca="1">IFERROR(__xludf.DUMMYFUNCTION("""COMPUTED_VALUE"""),"")</f>
        <v/>
      </c>
      <c r="C106" s="4" t="str">
        <f ca="1">IFERROR(__xludf.DUMMYFUNCTION("""COMPUTED_VALUE"""),"")</f>
        <v/>
      </c>
      <c r="D106" s="4" t="str">
        <f ca="1">IFERROR(__xludf.DUMMYFUNCTION("""COMPUTED_VALUE"""),"")</f>
        <v/>
      </c>
      <c r="E106" s="4" t="str">
        <f ca="1">IFERROR(__xludf.DUMMYFUNCTION("""COMPUTED_VALUE"""),"")</f>
        <v/>
      </c>
      <c r="F106" s="4" t="str">
        <f ca="1">IFERROR(__xludf.DUMMYFUNCTION("""COMPUTED_VALUE"""),"")</f>
        <v/>
      </c>
      <c r="G106" s="4" t="str">
        <f ca="1">IFERROR(__xludf.DUMMYFUNCTION("""COMPUTED_VALUE"""),"")</f>
        <v/>
      </c>
      <c r="H106" s="4" t="str">
        <f ca="1">IFERROR(__xludf.DUMMYFUNCTION("""COMPUTED_VALUE"""),"")</f>
        <v/>
      </c>
      <c r="I106" s="4" t="str">
        <f ca="1">IFERROR(__xludf.DUMMYFUNCTION("""COMPUTED_VALUE"""),"")</f>
        <v/>
      </c>
      <c r="J106" s="4" t="str">
        <f ca="1">IFERROR(__xludf.DUMMYFUNCTION("""COMPUTED_VALUE"""),"")</f>
        <v/>
      </c>
      <c r="K106" s="4" t="str">
        <f ca="1">IFERROR(__xludf.DUMMYFUNCTION("""COMPUTED_VALUE"""),"")</f>
        <v/>
      </c>
      <c r="L106" s="4" t="str">
        <f ca="1">IFERROR(__xludf.DUMMYFUNCTION("""COMPUTED_VALUE"""),"")</f>
        <v/>
      </c>
      <c r="M106" s="4" t="str">
        <f ca="1">IFERROR(__xludf.DUMMYFUNCTION("""COMPUTED_VALUE"""),"")</f>
        <v/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5" x14ac:dyDescent="0.25">
      <c r="A107" s="3" t="str">
        <f ca="1">IFERROR(__xludf.DUMMYFUNCTION("""COMPUTED_VALUE"""),"")</f>
        <v/>
      </c>
      <c r="B107" s="4" t="str">
        <f ca="1">IFERROR(__xludf.DUMMYFUNCTION("""COMPUTED_VALUE"""),"")</f>
        <v/>
      </c>
      <c r="C107" s="4" t="str">
        <f ca="1">IFERROR(__xludf.DUMMYFUNCTION("""COMPUTED_VALUE"""),"")</f>
        <v/>
      </c>
      <c r="D107" s="4" t="str">
        <f ca="1">IFERROR(__xludf.DUMMYFUNCTION("""COMPUTED_VALUE"""),"")</f>
        <v/>
      </c>
      <c r="E107" s="4" t="str">
        <f ca="1">IFERROR(__xludf.DUMMYFUNCTION("""COMPUTED_VALUE"""),"")</f>
        <v/>
      </c>
      <c r="F107" s="4" t="str">
        <f ca="1">IFERROR(__xludf.DUMMYFUNCTION("""COMPUTED_VALUE"""),"")</f>
        <v/>
      </c>
      <c r="G107" s="4" t="str">
        <f ca="1">IFERROR(__xludf.DUMMYFUNCTION("""COMPUTED_VALUE"""),"")</f>
        <v/>
      </c>
      <c r="H107" s="4" t="str">
        <f ca="1">IFERROR(__xludf.DUMMYFUNCTION("""COMPUTED_VALUE"""),"")</f>
        <v/>
      </c>
      <c r="I107" s="4" t="str">
        <f ca="1">IFERROR(__xludf.DUMMYFUNCTION("""COMPUTED_VALUE"""),"")</f>
        <v/>
      </c>
      <c r="J107" s="4" t="str">
        <f ca="1">IFERROR(__xludf.DUMMYFUNCTION("""COMPUTED_VALUE"""),"")</f>
        <v/>
      </c>
      <c r="K107" s="4" t="str">
        <f ca="1">IFERROR(__xludf.DUMMYFUNCTION("""COMPUTED_VALUE"""),"")</f>
        <v/>
      </c>
      <c r="L107" s="4" t="str">
        <f ca="1">IFERROR(__xludf.DUMMYFUNCTION("""COMPUTED_VALUE"""),"")</f>
        <v/>
      </c>
      <c r="M107" s="4" t="str">
        <f ca="1">IFERROR(__xludf.DUMMYFUNCTION("""COMPUTED_VALUE"""),"")</f>
        <v/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5" x14ac:dyDescent="0.25">
      <c r="A108" s="3" t="str">
        <f ca="1">IFERROR(__xludf.DUMMYFUNCTION("""COMPUTED_VALUE"""),"")</f>
        <v/>
      </c>
      <c r="B108" s="4" t="str">
        <f ca="1">IFERROR(__xludf.DUMMYFUNCTION("""COMPUTED_VALUE"""),"")</f>
        <v/>
      </c>
      <c r="C108" s="4" t="str">
        <f ca="1">IFERROR(__xludf.DUMMYFUNCTION("""COMPUTED_VALUE"""),"")</f>
        <v/>
      </c>
      <c r="D108" s="4" t="str">
        <f ca="1">IFERROR(__xludf.DUMMYFUNCTION("""COMPUTED_VALUE"""),"")</f>
        <v/>
      </c>
      <c r="E108" s="4" t="str">
        <f ca="1">IFERROR(__xludf.DUMMYFUNCTION("""COMPUTED_VALUE"""),"")</f>
        <v/>
      </c>
      <c r="F108" s="4" t="str">
        <f ca="1">IFERROR(__xludf.DUMMYFUNCTION("""COMPUTED_VALUE"""),"")</f>
        <v/>
      </c>
      <c r="G108" s="4" t="str">
        <f ca="1">IFERROR(__xludf.DUMMYFUNCTION("""COMPUTED_VALUE"""),"")</f>
        <v/>
      </c>
      <c r="H108" s="4" t="str">
        <f ca="1">IFERROR(__xludf.DUMMYFUNCTION("""COMPUTED_VALUE"""),"")</f>
        <v/>
      </c>
      <c r="I108" s="4" t="str">
        <f ca="1">IFERROR(__xludf.DUMMYFUNCTION("""COMPUTED_VALUE"""),"")</f>
        <v/>
      </c>
      <c r="J108" s="4" t="str">
        <f ca="1">IFERROR(__xludf.DUMMYFUNCTION("""COMPUTED_VALUE"""),"")</f>
        <v/>
      </c>
      <c r="K108" s="4" t="str">
        <f ca="1">IFERROR(__xludf.DUMMYFUNCTION("""COMPUTED_VALUE"""),"")</f>
        <v/>
      </c>
      <c r="L108" s="4" t="str">
        <f ca="1">IFERROR(__xludf.DUMMYFUNCTION("""COMPUTED_VALUE"""),"")</f>
        <v/>
      </c>
      <c r="M108" s="4" t="str">
        <f ca="1">IFERROR(__xludf.DUMMYFUNCTION("""COMPUTED_VALUE"""),"")</f>
        <v/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5" x14ac:dyDescent="0.25">
      <c r="A109" s="3" t="str">
        <f ca="1">IFERROR(__xludf.DUMMYFUNCTION("""COMPUTED_VALUE"""),"")</f>
        <v/>
      </c>
      <c r="B109" s="4" t="str">
        <f ca="1">IFERROR(__xludf.DUMMYFUNCTION("""COMPUTED_VALUE"""),"")</f>
        <v/>
      </c>
      <c r="C109" s="4" t="str">
        <f ca="1">IFERROR(__xludf.DUMMYFUNCTION("""COMPUTED_VALUE"""),"")</f>
        <v/>
      </c>
      <c r="D109" s="4" t="str">
        <f ca="1">IFERROR(__xludf.DUMMYFUNCTION("""COMPUTED_VALUE"""),"")</f>
        <v/>
      </c>
      <c r="E109" s="4" t="str">
        <f ca="1">IFERROR(__xludf.DUMMYFUNCTION("""COMPUTED_VALUE"""),"")</f>
        <v/>
      </c>
      <c r="F109" s="4" t="str">
        <f ca="1">IFERROR(__xludf.DUMMYFUNCTION("""COMPUTED_VALUE"""),"")</f>
        <v/>
      </c>
      <c r="G109" s="4" t="str">
        <f ca="1">IFERROR(__xludf.DUMMYFUNCTION("""COMPUTED_VALUE"""),"")</f>
        <v/>
      </c>
      <c r="H109" s="4" t="str">
        <f ca="1">IFERROR(__xludf.DUMMYFUNCTION("""COMPUTED_VALUE"""),"")</f>
        <v/>
      </c>
      <c r="I109" s="4" t="str">
        <f ca="1">IFERROR(__xludf.DUMMYFUNCTION("""COMPUTED_VALUE"""),"")</f>
        <v/>
      </c>
      <c r="J109" s="4" t="str">
        <f ca="1">IFERROR(__xludf.DUMMYFUNCTION("""COMPUTED_VALUE"""),"")</f>
        <v/>
      </c>
      <c r="K109" s="4" t="str">
        <f ca="1">IFERROR(__xludf.DUMMYFUNCTION("""COMPUTED_VALUE"""),"")</f>
        <v/>
      </c>
      <c r="L109" s="4" t="str">
        <f ca="1">IFERROR(__xludf.DUMMYFUNCTION("""COMPUTED_VALUE"""),"")</f>
        <v/>
      </c>
      <c r="M109" s="4" t="str">
        <f ca="1">IFERROR(__xludf.DUMMYFUNCTION("""COMPUTED_VALUE"""),"")</f>
        <v/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5" x14ac:dyDescent="0.25">
      <c r="A110" s="3" t="str">
        <f ca="1">IFERROR(__xludf.DUMMYFUNCTION("""COMPUTED_VALUE"""),"")</f>
        <v/>
      </c>
      <c r="B110" s="4" t="str">
        <f ca="1">IFERROR(__xludf.DUMMYFUNCTION("""COMPUTED_VALUE"""),"")</f>
        <v/>
      </c>
      <c r="C110" s="4" t="str">
        <f ca="1">IFERROR(__xludf.DUMMYFUNCTION("""COMPUTED_VALUE"""),"")</f>
        <v/>
      </c>
      <c r="D110" s="4" t="str">
        <f ca="1">IFERROR(__xludf.DUMMYFUNCTION("""COMPUTED_VALUE"""),"")</f>
        <v/>
      </c>
      <c r="E110" s="4" t="str">
        <f ca="1">IFERROR(__xludf.DUMMYFUNCTION("""COMPUTED_VALUE"""),"")</f>
        <v/>
      </c>
      <c r="F110" s="4" t="str">
        <f ca="1">IFERROR(__xludf.DUMMYFUNCTION("""COMPUTED_VALUE"""),"")</f>
        <v/>
      </c>
      <c r="G110" s="4" t="str">
        <f ca="1">IFERROR(__xludf.DUMMYFUNCTION("""COMPUTED_VALUE"""),"")</f>
        <v/>
      </c>
      <c r="H110" s="4" t="str">
        <f ca="1">IFERROR(__xludf.DUMMYFUNCTION("""COMPUTED_VALUE"""),"")</f>
        <v/>
      </c>
      <c r="I110" s="4" t="str">
        <f ca="1">IFERROR(__xludf.DUMMYFUNCTION("""COMPUTED_VALUE"""),"")</f>
        <v/>
      </c>
      <c r="J110" s="4" t="str">
        <f ca="1">IFERROR(__xludf.DUMMYFUNCTION("""COMPUTED_VALUE"""),"")</f>
        <v/>
      </c>
      <c r="K110" s="4" t="str">
        <f ca="1">IFERROR(__xludf.DUMMYFUNCTION("""COMPUTED_VALUE"""),"")</f>
        <v/>
      </c>
      <c r="L110" s="4" t="str">
        <f ca="1">IFERROR(__xludf.DUMMYFUNCTION("""COMPUTED_VALUE"""),"")</f>
        <v/>
      </c>
      <c r="M110" s="4" t="str">
        <f ca="1">IFERROR(__xludf.DUMMYFUNCTION("""COMPUTED_VALUE"""),"")</f>
        <v/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5" x14ac:dyDescent="0.25">
      <c r="A111" s="3" t="str">
        <f ca="1">IFERROR(__xludf.DUMMYFUNCTION("""COMPUTED_VALUE"""),"")</f>
        <v/>
      </c>
      <c r="B111" s="4" t="str">
        <f ca="1">IFERROR(__xludf.DUMMYFUNCTION("""COMPUTED_VALUE"""),"")</f>
        <v/>
      </c>
      <c r="C111" s="4" t="str">
        <f ca="1">IFERROR(__xludf.DUMMYFUNCTION("""COMPUTED_VALUE"""),"")</f>
        <v/>
      </c>
      <c r="D111" s="4" t="str">
        <f ca="1">IFERROR(__xludf.DUMMYFUNCTION("""COMPUTED_VALUE"""),"")</f>
        <v/>
      </c>
      <c r="E111" s="4" t="str">
        <f ca="1">IFERROR(__xludf.DUMMYFUNCTION("""COMPUTED_VALUE"""),"")</f>
        <v/>
      </c>
      <c r="F111" s="4" t="str">
        <f ca="1">IFERROR(__xludf.DUMMYFUNCTION("""COMPUTED_VALUE"""),"")</f>
        <v/>
      </c>
      <c r="G111" s="4" t="str">
        <f ca="1">IFERROR(__xludf.DUMMYFUNCTION("""COMPUTED_VALUE"""),"")</f>
        <v/>
      </c>
      <c r="H111" s="4" t="str">
        <f ca="1">IFERROR(__xludf.DUMMYFUNCTION("""COMPUTED_VALUE"""),"")</f>
        <v/>
      </c>
      <c r="I111" s="4" t="str">
        <f ca="1">IFERROR(__xludf.DUMMYFUNCTION("""COMPUTED_VALUE"""),"")</f>
        <v/>
      </c>
      <c r="J111" s="4" t="str">
        <f ca="1">IFERROR(__xludf.DUMMYFUNCTION("""COMPUTED_VALUE"""),"")</f>
        <v/>
      </c>
      <c r="K111" s="4" t="str">
        <f ca="1">IFERROR(__xludf.DUMMYFUNCTION("""COMPUTED_VALUE"""),"")</f>
        <v/>
      </c>
      <c r="L111" s="4" t="str">
        <f ca="1">IFERROR(__xludf.DUMMYFUNCTION("""COMPUTED_VALUE"""),"")</f>
        <v/>
      </c>
      <c r="M111" s="4" t="str">
        <f ca="1">IFERROR(__xludf.DUMMYFUNCTION("""COMPUTED_VALUE"""),"")</f>
        <v/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5" x14ac:dyDescent="0.25">
      <c r="A112" s="3" t="str">
        <f ca="1">IFERROR(__xludf.DUMMYFUNCTION("""COMPUTED_VALUE"""),"")</f>
        <v/>
      </c>
      <c r="B112" s="4" t="str">
        <f ca="1">IFERROR(__xludf.DUMMYFUNCTION("""COMPUTED_VALUE"""),"")</f>
        <v/>
      </c>
      <c r="C112" s="4" t="str">
        <f ca="1">IFERROR(__xludf.DUMMYFUNCTION("""COMPUTED_VALUE"""),"")</f>
        <v/>
      </c>
      <c r="D112" s="4" t="str">
        <f ca="1">IFERROR(__xludf.DUMMYFUNCTION("""COMPUTED_VALUE"""),"")</f>
        <v/>
      </c>
      <c r="E112" s="4" t="str">
        <f ca="1">IFERROR(__xludf.DUMMYFUNCTION("""COMPUTED_VALUE"""),"")</f>
        <v/>
      </c>
      <c r="F112" s="4" t="str">
        <f ca="1">IFERROR(__xludf.DUMMYFUNCTION("""COMPUTED_VALUE"""),"")</f>
        <v/>
      </c>
      <c r="G112" s="4" t="str">
        <f ca="1">IFERROR(__xludf.DUMMYFUNCTION("""COMPUTED_VALUE"""),"")</f>
        <v/>
      </c>
      <c r="H112" s="4" t="str">
        <f ca="1">IFERROR(__xludf.DUMMYFUNCTION("""COMPUTED_VALUE"""),"")</f>
        <v/>
      </c>
      <c r="I112" s="4" t="str">
        <f ca="1">IFERROR(__xludf.DUMMYFUNCTION("""COMPUTED_VALUE"""),"")</f>
        <v/>
      </c>
      <c r="J112" s="4" t="str">
        <f ca="1">IFERROR(__xludf.DUMMYFUNCTION("""COMPUTED_VALUE"""),"")</f>
        <v/>
      </c>
      <c r="K112" s="4" t="str">
        <f ca="1">IFERROR(__xludf.DUMMYFUNCTION("""COMPUTED_VALUE"""),"")</f>
        <v/>
      </c>
      <c r="L112" s="4" t="str">
        <f ca="1">IFERROR(__xludf.DUMMYFUNCTION("""COMPUTED_VALUE"""),"")</f>
        <v/>
      </c>
      <c r="M112" s="4" t="str">
        <f ca="1">IFERROR(__xludf.DUMMYFUNCTION("""COMPUTED_VALUE"""),"")</f>
        <v/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5" x14ac:dyDescent="0.25">
      <c r="A113" s="3" t="str">
        <f ca="1">IFERROR(__xludf.DUMMYFUNCTION("""COMPUTED_VALUE"""),"")</f>
        <v/>
      </c>
      <c r="B113" s="4" t="str">
        <f ca="1">IFERROR(__xludf.DUMMYFUNCTION("""COMPUTED_VALUE"""),"")</f>
        <v/>
      </c>
      <c r="C113" s="4" t="str">
        <f ca="1">IFERROR(__xludf.DUMMYFUNCTION("""COMPUTED_VALUE"""),"")</f>
        <v/>
      </c>
      <c r="D113" s="4" t="str">
        <f ca="1">IFERROR(__xludf.DUMMYFUNCTION("""COMPUTED_VALUE"""),"")</f>
        <v/>
      </c>
      <c r="E113" s="4" t="str">
        <f ca="1">IFERROR(__xludf.DUMMYFUNCTION("""COMPUTED_VALUE"""),"")</f>
        <v/>
      </c>
      <c r="F113" s="4" t="str">
        <f ca="1">IFERROR(__xludf.DUMMYFUNCTION("""COMPUTED_VALUE"""),"")</f>
        <v/>
      </c>
      <c r="G113" s="4" t="str">
        <f ca="1">IFERROR(__xludf.DUMMYFUNCTION("""COMPUTED_VALUE"""),"")</f>
        <v/>
      </c>
      <c r="H113" s="4" t="str">
        <f ca="1">IFERROR(__xludf.DUMMYFUNCTION("""COMPUTED_VALUE"""),"")</f>
        <v/>
      </c>
      <c r="I113" s="4" t="str">
        <f ca="1">IFERROR(__xludf.DUMMYFUNCTION("""COMPUTED_VALUE"""),"")</f>
        <v/>
      </c>
      <c r="J113" s="4" t="str">
        <f ca="1">IFERROR(__xludf.DUMMYFUNCTION("""COMPUTED_VALUE"""),"")</f>
        <v/>
      </c>
      <c r="K113" s="4" t="str">
        <f ca="1">IFERROR(__xludf.DUMMYFUNCTION("""COMPUTED_VALUE"""),"")</f>
        <v/>
      </c>
      <c r="L113" s="4" t="str">
        <f ca="1">IFERROR(__xludf.DUMMYFUNCTION("""COMPUTED_VALUE"""),"")</f>
        <v/>
      </c>
      <c r="M113" s="4" t="str">
        <f ca="1">IFERROR(__xludf.DUMMYFUNCTION("""COMPUTED_VALUE"""),"")</f>
        <v/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5" x14ac:dyDescent="0.25">
      <c r="A114" s="3" t="str">
        <f ca="1">IFERROR(__xludf.DUMMYFUNCTION("""COMPUTED_VALUE"""),"")</f>
        <v/>
      </c>
      <c r="B114" s="4" t="str">
        <f ca="1">IFERROR(__xludf.DUMMYFUNCTION("""COMPUTED_VALUE"""),"")</f>
        <v/>
      </c>
      <c r="C114" s="4" t="str">
        <f ca="1">IFERROR(__xludf.DUMMYFUNCTION("""COMPUTED_VALUE"""),"")</f>
        <v/>
      </c>
      <c r="D114" s="4" t="str">
        <f ca="1">IFERROR(__xludf.DUMMYFUNCTION("""COMPUTED_VALUE"""),"")</f>
        <v/>
      </c>
      <c r="E114" s="4" t="str">
        <f ca="1">IFERROR(__xludf.DUMMYFUNCTION("""COMPUTED_VALUE"""),"")</f>
        <v/>
      </c>
      <c r="F114" s="4" t="str">
        <f ca="1">IFERROR(__xludf.DUMMYFUNCTION("""COMPUTED_VALUE"""),"")</f>
        <v/>
      </c>
      <c r="G114" s="4" t="str">
        <f ca="1">IFERROR(__xludf.DUMMYFUNCTION("""COMPUTED_VALUE"""),"")</f>
        <v/>
      </c>
      <c r="H114" s="4" t="str">
        <f ca="1">IFERROR(__xludf.DUMMYFUNCTION("""COMPUTED_VALUE"""),"")</f>
        <v/>
      </c>
      <c r="I114" s="4" t="str">
        <f ca="1">IFERROR(__xludf.DUMMYFUNCTION("""COMPUTED_VALUE"""),"")</f>
        <v/>
      </c>
      <c r="J114" s="4" t="str">
        <f ca="1">IFERROR(__xludf.DUMMYFUNCTION("""COMPUTED_VALUE"""),"")</f>
        <v/>
      </c>
      <c r="K114" s="4" t="str">
        <f ca="1">IFERROR(__xludf.DUMMYFUNCTION("""COMPUTED_VALUE"""),"")</f>
        <v/>
      </c>
      <c r="L114" s="4" t="str">
        <f ca="1">IFERROR(__xludf.DUMMYFUNCTION("""COMPUTED_VALUE"""),"")</f>
        <v/>
      </c>
      <c r="M114" s="4" t="str">
        <f ca="1">IFERROR(__xludf.DUMMYFUNCTION("""COMPUTED_VALUE"""),"")</f>
        <v/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5" x14ac:dyDescent="0.25">
      <c r="A115" s="3" t="str">
        <f ca="1">IFERROR(__xludf.DUMMYFUNCTION("""COMPUTED_VALUE"""),"")</f>
        <v/>
      </c>
      <c r="B115" s="4" t="str">
        <f ca="1">IFERROR(__xludf.DUMMYFUNCTION("""COMPUTED_VALUE"""),"")</f>
        <v/>
      </c>
      <c r="C115" s="4" t="str">
        <f ca="1">IFERROR(__xludf.DUMMYFUNCTION("""COMPUTED_VALUE"""),"")</f>
        <v/>
      </c>
      <c r="D115" s="4" t="str">
        <f ca="1">IFERROR(__xludf.DUMMYFUNCTION("""COMPUTED_VALUE"""),"")</f>
        <v/>
      </c>
      <c r="E115" s="4" t="str">
        <f ca="1">IFERROR(__xludf.DUMMYFUNCTION("""COMPUTED_VALUE"""),"")</f>
        <v/>
      </c>
      <c r="F115" s="4" t="str">
        <f ca="1">IFERROR(__xludf.DUMMYFUNCTION("""COMPUTED_VALUE"""),"")</f>
        <v/>
      </c>
      <c r="G115" s="4" t="str">
        <f ca="1">IFERROR(__xludf.DUMMYFUNCTION("""COMPUTED_VALUE"""),"")</f>
        <v/>
      </c>
      <c r="H115" s="4" t="str">
        <f ca="1">IFERROR(__xludf.DUMMYFUNCTION("""COMPUTED_VALUE"""),"")</f>
        <v/>
      </c>
      <c r="I115" s="4" t="str">
        <f ca="1">IFERROR(__xludf.DUMMYFUNCTION("""COMPUTED_VALUE"""),"")</f>
        <v/>
      </c>
      <c r="J115" s="4" t="str">
        <f ca="1">IFERROR(__xludf.DUMMYFUNCTION("""COMPUTED_VALUE"""),"")</f>
        <v/>
      </c>
      <c r="K115" s="4" t="str">
        <f ca="1">IFERROR(__xludf.DUMMYFUNCTION("""COMPUTED_VALUE"""),"")</f>
        <v/>
      </c>
      <c r="L115" s="4" t="str">
        <f ca="1">IFERROR(__xludf.DUMMYFUNCTION("""COMPUTED_VALUE"""),"")</f>
        <v/>
      </c>
      <c r="M115" s="4" t="str">
        <f ca="1">IFERROR(__xludf.DUMMYFUNCTION("""COMPUTED_VALUE"""),"")</f>
        <v/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5" x14ac:dyDescent="0.25">
      <c r="A116" s="3" t="str">
        <f ca="1">IFERROR(__xludf.DUMMYFUNCTION("""COMPUTED_VALUE"""),"")</f>
        <v/>
      </c>
      <c r="B116" s="4" t="str">
        <f ca="1">IFERROR(__xludf.DUMMYFUNCTION("""COMPUTED_VALUE"""),"")</f>
        <v/>
      </c>
      <c r="C116" s="4" t="str">
        <f ca="1">IFERROR(__xludf.DUMMYFUNCTION("""COMPUTED_VALUE"""),"")</f>
        <v/>
      </c>
      <c r="D116" s="4" t="str">
        <f ca="1">IFERROR(__xludf.DUMMYFUNCTION("""COMPUTED_VALUE"""),"")</f>
        <v/>
      </c>
      <c r="E116" s="4" t="str">
        <f ca="1">IFERROR(__xludf.DUMMYFUNCTION("""COMPUTED_VALUE"""),"")</f>
        <v/>
      </c>
      <c r="F116" s="4" t="str">
        <f ca="1">IFERROR(__xludf.DUMMYFUNCTION("""COMPUTED_VALUE"""),"")</f>
        <v/>
      </c>
      <c r="G116" s="4" t="str">
        <f ca="1">IFERROR(__xludf.DUMMYFUNCTION("""COMPUTED_VALUE"""),"")</f>
        <v/>
      </c>
      <c r="H116" s="4" t="str">
        <f ca="1">IFERROR(__xludf.DUMMYFUNCTION("""COMPUTED_VALUE"""),"")</f>
        <v/>
      </c>
      <c r="I116" s="4" t="str">
        <f ca="1">IFERROR(__xludf.DUMMYFUNCTION("""COMPUTED_VALUE"""),"")</f>
        <v/>
      </c>
      <c r="J116" s="4" t="str">
        <f ca="1">IFERROR(__xludf.DUMMYFUNCTION("""COMPUTED_VALUE"""),"")</f>
        <v/>
      </c>
      <c r="K116" s="4" t="str">
        <f ca="1">IFERROR(__xludf.DUMMYFUNCTION("""COMPUTED_VALUE"""),"")</f>
        <v/>
      </c>
      <c r="L116" s="4" t="str">
        <f ca="1">IFERROR(__xludf.DUMMYFUNCTION("""COMPUTED_VALUE"""),"")</f>
        <v/>
      </c>
      <c r="M116" s="4" t="str">
        <f ca="1">IFERROR(__xludf.DUMMYFUNCTION("""COMPUTED_VALUE"""),"")</f>
        <v/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5" x14ac:dyDescent="0.25">
      <c r="A117" s="3" t="str">
        <f ca="1">IFERROR(__xludf.DUMMYFUNCTION("""COMPUTED_VALUE"""),"")</f>
        <v/>
      </c>
      <c r="B117" s="4" t="str">
        <f ca="1">IFERROR(__xludf.DUMMYFUNCTION("""COMPUTED_VALUE"""),"")</f>
        <v/>
      </c>
      <c r="C117" s="4" t="str">
        <f ca="1">IFERROR(__xludf.DUMMYFUNCTION("""COMPUTED_VALUE"""),"")</f>
        <v/>
      </c>
      <c r="D117" s="4" t="str">
        <f ca="1">IFERROR(__xludf.DUMMYFUNCTION("""COMPUTED_VALUE"""),"")</f>
        <v/>
      </c>
      <c r="E117" s="4" t="str">
        <f ca="1">IFERROR(__xludf.DUMMYFUNCTION("""COMPUTED_VALUE"""),"")</f>
        <v/>
      </c>
      <c r="F117" s="4" t="str">
        <f ca="1">IFERROR(__xludf.DUMMYFUNCTION("""COMPUTED_VALUE"""),"")</f>
        <v/>
      </c>
      <c r="G117" s="4" t="str">
        <f ca="1">IFERROR(__xludf.DUMMYFUNCTION("""COMPUTED_VALUE"""),"")</f>
        <v/>
      </c>
      <c r="H117" s="4" t="str">
        <f ca="1">IFERROR(__xludf.DUMMYFUNCTION("""COMPUTED_VALUE"""),"")</f>
        <v/>
      </c>
      <c r="I117" s="4" t="str">
        <f ca="1">IFERROR(__xludf.DUMMYFUNCTION("""COMPUTED_VALUE"""),"")</f>
        <v/>
      </c>
      <c r="J117" s="4" t="str">
        <f ca="1">IFERROR(__xludf.DUMMYFUNCTION("""COMPUTED_VALUE"""),"")</f>
        <v/>
      </c>
      <c r="K117" s="4" t="str">
        <f ca="1">IFERROR(__xludf.DUMMYFUNCTION("""COMPUTED_VALUE"""),"")</f>
        <v/>
      </c>
      <c r="L117" s="4" t="str">
        <f ca="1">IFERROR(__xludf.DUMMYFUNCTION("""COMPUTED_VALUE"""),"")</f>
        <v/>
      </c>
      <c r="M117" s="4" t="str">
        <f ca="1">IFERROR(__xludf.DUMMYFUNCTION("""COMPUTED_VALUE"""),"")</f>
        <v/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5" x14ac:dyDescent="0.25">
      <c r="A118" s="3" t="str">
        <f ca="1">IFERROR(__xludf.DUMMYFUNCTION("""COMPUTED_VALUE"""),"")</f>
        <v/>
      </c>
      <c r="B118" s="4" t="str">
        <f ca="1">IFERROR(__xludf.DUMMYFUNCTION("""COMPUTED_VALUE"""),"")</f>
        <v/>
      </c>
      <c r="C118" s="4" t="str">
        <f ca="1">IFERROR(__xludf.DUMMYFUNCTION("""COMPUTED_VALUE"""),"")</f>
        <v/>
      </c>
      <c r="D118" s="4" t="str">
        <f ca="1">IFERROR(__xludf.DUMMYFUNCTION("""COMPUTED_VALUE"""),"")</f>
        <v/>
      </c>
      <c r="E118" s="4" t="str">
        <f ca="1">IFERROR(__xludf.DUMMYFUNCTION("""COMPUTED_VALUE"""),"")</f>
        <v/>
      </c>
      <c r="F118" s="4" t="str">
        <f ca="1">IFERROR(__xludf.DUMMYFUNCTION("""COMPUTED_VALUE"""),"")</f>
        <v/>
      </c>
      <c r="G118" s="4" t="str">
        <f ca="1">IFERROR(__xludf.DUMMYFUNCTION("""COMPUTED_VALUE"""),"")</f>
        <v/>
      </c>
      <c r="H118" s="4" t="str">
        <f ca="1">IFERROR(__xludf.DUMMYFUNCTION("""COMPUTED_VALUE"""),"")</f>
        <v/>
      </c>
      <c r="I118" s="4" t="str">
        <f ca="1">IFERROR(__xludf.DUMMYFUNCTION("""COMPUTED_VALUE"""),"")</f>
        <v/>
      </c>
      <c r="J118" s="4" t="str">
        <f ca="1">IFERROR(__xludf.DUMMYFUNCTION("""COMPUTED_VALUE"""),"")</f>
        <v/>
      </c>
      <c r="K118" s="4" t="str">
        <f ca="1">IFERROR(__xludf.DUMMYFUNCTION("""COMPUTED_VALUE"""),"")</f>
        <v/>
      </c>
      <c r="L118" s="4" t="str">
        <f ca="1">IFERROR(__xludf.DUMMYFUNCTION("""COMPUTED_VALUE"""),"")</f>
        <v/>
      </c>
      <c r="M118" s="4" t="str">
        <f ca="1">IFERROR(__xludf.DUMMYFUNCTION("""COMPUTED_VALUE"""),"")</f>
        <v/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5" x14ac:dyDescent="0.25">
      <c r="A119" s="3" t="str">
        <f ca="1">IFERROR(__xludf.DUMMYFUNCTION("""COMPUTED_VALUE"""),"")</f>
        <v/>
      </c>
      <c r="B119" s="4" t="str">
        <f ca="1">IFERROR(__xludf.DUMMYFUNCTION("""COMPUTED_VALUE"""),"")</f>
        <v/>
      </c>
      <c r="C119" s="4" t="str">
        <f ca="1">IFERROR(__xludf.DUMMYFUNCTION("""COMPUTED_VALUE"""),"")</f>
        <v/>
      </c>
      <c r="D119" s="4" t="str">
        <f ca="1">IFERROR(__xludf.DUMMYFUNCTION("""COMPUTED_VALUE"""),"")</f>
        <v/>
      </c>
      <c r="E119" s="4" t="str">
        <f ca="1">IFERROR(__xludf.DUMMYFUNCTION("""COMPUTED_VALUE"""),"")</f>
        <v/>
      </c>
      <c r="F119" s="4" t="str">
        <f ca="1">IFERROR(__xludf.DUMMYFUNCTION("""COMPUTED_VALUE"""),"")</f>
        <v/>
      </c>
      <c r="G119" s="4" t="str">
        <f ca="1">IFERROR(__xludf.DUMMYFUNCTION("""COMPUTED_VALUE"""),"")</f>
        <v/>
      </c>
      <c r="H119" s="4" t="str">
        <f ca="1">IFERROR(__xludf.DUMMYFUNCTION("""COMPUTED_VALUE"""),"")</f>
        <v/>
      </c>
      <c r="I119" s="4" t="str">
        <f ca="1">IFERROR(__xludf.DUMMYFUNCTION("""COMPUTED_VALUE"""),"")</f>
        <v/>
      </c>
      <c r="J119" s="4" t="str">
        <f ca="1">IFERROR(__xludf.DUMMYFUNCTION("""COMPUTED_VALUE"""),"")</f>
        <v/>
      </c>
      <c r="K119" s="4" t="str">
        <f ca="1">IFERROR(__xludf.DUMMYFUNCTION("""COMPUTED_VALUE"""),"")</f>
        <v/>
      </c>
      <c r="L119" s="4" t="str">
        <f ca="1">IFERROR(__xludf.DUMMYFUNCTION("""COMPUTED_VALUE"""),"")</f>
        <v/>
      </c>
      <c r="M119" s="4" t="str">
        <f ca="1">IFERROR(__xludf.DUMMYFUNCTION("""COMPUTED_VALUE"""),"")</f>
        <v/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5" x14ac:dyDescent="0.25">
      <c r="A120" s="3" t="str">
        <f ca="1">IFERROR(__xludf.DUMMYFUNCTION("""COMPUTED_VALUE"""),"")</f>
        <v/>
      </c>
      <c r="B120" s="4" t="str">
        <f ca="1">IFERROR(__xludf.DUMMYFUNCTION("""COMPUTED_VALUE"""),"")</f>
        <v/>
      </c>
      <c r="C120" s="4" t="str">
        <f ca="1">IFERROR(__xludf.DUMMYFUNCTION("""COMPUTED_VALUE"""),"")</f>
        <v/>
      </c>
      <c r="D120" s="4" t="str">
        <f ca="1">IFERROR(__xludf.DUMMYFUNCTION("""COMPUTED_VALUE"""),"")</f>
        <v/>
      </c>
      <c r="E120" s="4" t="str">
        <f ca="1">IFERROR(__xludf.DUMMYFUNCTION("""COMPUTED_VALUE"""),"")</f>
        <v/>
      </c>
      <c r="F120" s="4" t="str">
        <f ca="1">IFERROR(__xludf.DUMMYFUNCTION("""COMPUTED_VALUE"""),"")</f>
        <v/>
      </c>
      <c r="G120" s="4" t="str">
        <f ca="1">IFERROR(__xludf.DUMMYFUNCTION("""COMPUTED_VALUE"""),"")</f>
        <v/>
      </c>
      <c r="H120" s="4" t="str">
        <f ca="1">IFERROR(__xludf.DUMMYFUNCTION("""COMPUTED_VALUE"""),"")</f>
        <v/>
      </c>
      <c r="I120" s="4" t="str">
        <f ca="1">IFERROR(__xludf.DUMMYFUNCTION("""COMPUTED_VALUE"""),"")</f>
        <v/>
      </c>
      <c r="J120" s="4" t="str">
        <f ca="1">IFERROR(__xludf.DUMMYFUNCTION("""COMPUTED_VALUE"""),"")</f>
        <v/>
      </c>
      <c r="K120" s="4" t="str">
        <f ca="1">IFERROR(__xludf.DUMMYFUNCTION("""COMPUTED_VALUE"""),"")</f>
        <v/>
      </c>
      <c r="L120" s="4" t="str">
        <f ca="1">IFERROR(__xludf.DUMMYFUNCTION("""COMPUTED_VALUE"""),"")</f>
        <v/>
      </c>
      <c r="M120" s="4" t="str">
        <f ca="1">IFERROR(__xludf.DUMMYFUNCTION("""COMPUTED_VALUE"""),"")</f>
        <v/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5" x14ac:dyDescent="0.25">
      <c r="A121" s="3" t="str">
        <f ca="1">IFERROR(__xludf.DUMMYFUNCTION("""COMPUTED_VALUE"""),"")</f>
        <v/>
      </c>
      <c r="B121" s="4" t="str">
        <f ca="1">IFERROR(__xludf.DUMMYFUNCTION("""COMPUTED_VALUE"""),"")</f>
        <v/>
      </c>
      <c r="C121" s="4" t="str">
        <f ca="1">IFERROR(__xludf.DUMMYFUNCTION("""COMPUTED_VALUE"""),"")</f>
        <v/>
      </c>
      <c r="D121" s="4" t="str">
        <f ca="1">IFERROR(__xludf.DUMMYFUNCTION("""COMPUTED_VALUE"""),"")</f>
        <v/>
      </c>
      <c r="E121" s="4" t="str">
        <f ca="1">IFERROR(__xludf.DUMMYFUNCTION("""COMPUTED_VALUE"""),"")</f>
        <v/>
      </c>
      <c r="F121" s="4" t="str">
        <f ca="1">IFERROR(__xludf.DUMMYFUNCTION("""COMPUTED_VALUE"""),"")</f>
        <v/>
      </c>
      <c r="G121" s="4" t="str">
        <f ca="1">IFERROR(__xludf.DUMMYFUNCTION("""COMPUTED_VALUE"""),"")</f>
        <v/>
      </c>
      <c r="H121" s="4" t="str">
        <f ca="1">IFERROR(__xludf.DUMMYFUNCTION("""COMPUTED_VALUE"""),"")</f>
        <v/>
      </c>
      <c r="I121" s="4" t="str">
        <f ca="1">IFERROR(__xludf.DUMMYFUNCTION("""COMPUTED_VALUE"""),"")</f>
        <v/>
      </c>
      <c r="J121" s="4" t="str">
        <f ca="1">IFERROR(__xludf.DUMMYFUNCTION("""COMPUTED_VALUE"""),"")</f>
        <v/>
      </c>
      <c r="K121" s="4" t="str">
        <f ca="1">IFERROR(__xludf.DUMMYFUNCTION("""COMPUTED_VALUE"""),"")</f>
        <v/>
      </c>
      <c r="L121" s="4" t="str">
        <f ca="1">IFERROR(__xludf.DUMMYFUNCTION("""COMPUTED_VALUE"""),"")</f>
        <v/>
      </c>
      <c r="M121" s="4" t="str">
        <f ca="1">IFERROR(__xludf.DUMMYFUNCTION("""COMPUTED_VALUE"""),"")</f>
        <v/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5" x14ac:dyDescent="0.25">
      <c r="A122" s="3" t="str">
        <f ca="1">IFERROR(__xludf.DUMMYFUNCTION("""COMPUTED_VALUE"""),"")</f>
        <v/>
      </c>
      <c r="B122" s="4" t="str">
        <f ca="1">IFERROR(__xludf.DUMMYFUNCTION("""COMPUTED_VALUE"""),"")</f>
        <v/>
      </c>
      <c r="C122" s="4" t="str">
        <f ca="1">IFERROR(__xludf.DUMMYFUNCTION("""COMPUTED_VALUE"""),"")</f>
        <v/>
      </c>
      <c r="D122" s="4" t="str">
        <f ca="1">IFERROR(__xludf.DUMMYFUNCTION("""COMPUTED_VALUE"""),"")</f>
        <v/>
      </c>
      <c r="E122" s="4" t="str">
        <f ca="1">IFERROR(__xludf.DUMMYFUNCTION("""COMPUTED_VALUE"""),"")</f>
        <v/>
      </c>
      <c r="F122" s="4" t="str">
        <f ca="1">IFERROR(__xludf.DUMMYFUNCTION("""COMPUTED_VALUE"""),"")</f>
        <v/>
      </c>
      <c r="G122" s="4" t="str">
        <f ca="1">IFERROR(__xludf.DUMMYFUNCTION("""COMPUTED_VALUE"""),"")</f>
        <v/>
      </c>
      <c r="H122" s="4" t="str">
        <f ca="1">IFERROR(__xludf.DUMMYFUNCTION("""COMPUTED_VALUE"""),"")</f>
        <v/>
      </c>
      <c r="I122" s="4" t="str">
        <f ca="1">IFERROR(__xludf.DUMMYFUNCTION("""COMPUTED_VALUE"""),"")</f>
        <v/>
      </c>
      <c r="J122" s="4" t="str">
        <f ca="1">IFERROR(__xludf.DUMMYFUNCTION("""COMPUTED_VALUE"""),"")</f>
        <v/>
      </c>
      <c r="K122" s="4" t="str">
        <f ca="1">IFERROR(__xludf.DUMMYFUNCTION("""COMPUTED_VALUE"""),"")</f>
        <v/>
      </c>
      <c r="L122" s="4" t="str">
        <f ca="1">IFERROR(__xludf.DUMMYFUNCTION("""COMPUTED_VALUE"""),"")</f>
        <v/>
      </c>
      <c r="M122" s="4" t="str">
        <f ca="1">IFERROR(__xludf.DUMMYFUNCTION("""COMPUTED_VALUE"""),"")</f>
        <v/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5" x14ac:dyDescent="0.25">
      <c r="A123" s="3" t="str">
        <f ca="1">IFERROR(__xludf.DUMMYFUNCTION("""COMPUTED_VALUE"""),"")</f>
        <v/>
      </c>
      <c r="B123" s="4" t="str">
        <f ca="1">IFERROR(__xludf.DUMMYFUNCTION("""COMPUTED_VALUE"""),"")</f>
        <v/>
      </c>
      <c r="C123" s="4" t="str">
        <f ca="1">IFERROR(__xludf.DUMMYFUNCTION("""COMPUTED_VALUE"""),"")</f>
        <v/>
      </c>
      <c r="D123" s="4" t="str">
        <f ca="1">IFERROR(__xludf.DUMMYFUNCTION("""COMPUTED_VALUE"""),"")</f>
        <v/>
      </c>
      <c r="E123" s="4" t="str">
        <f ca="1">IFERROR(__xludf.DUMMYFUNCTION("""COMPUTED_VALUE"""),"")</f>
        <v/>
      </c>
      <c r="F123" s="4" t="str">
        <f ca="1">IFERROR(__xludf.DUMMYFUNCTION("""COMPUTED_VALUE"""),"")</f>
        <v/>
      </c>
      <c r="G123" s="4" t="str">
        <f ca="1">IFERROR(__xludf.DUMMYFUNCTION("""COMPUTED_VALUE"""),"")</f>
        <v/>
      </c>
      <c r="H123" s="4" t="str">
        <f ca="1">IFERROR(__xludf.DUMMYFUNCTION("""COMPUTED_VALUE"""),"")</f>
        <v/>
      </c>
      <c r="I123" s="4" t="str">
        <f ca="1">IFERROR(__xludf.DUMMYFUNCTION("""COMPUTED_VALUE"""),"")</f>
        <v/>
      </c>
      <c r="J123" s="4" t="str">
        <f ca="1">IFERROR(__xludf.DUMMYFUNCTION("""COMPUTED_VALUE"""),"")</f>
        <v/>
      </c>
      <c r="K123" s="4" t="str">
        <f ca="1">IFERROR(__xludf.DUMMYFUNCTION("""COMPUTED_VALUE"""),"")</f>
        <v/>
      </c>
      <c r="L123" s="4" t="str">
        <f ca="1">IFERROR(__xludf.DUMMYFUNCTION("""COMPUTED_VALUE"""),"")</f>
        <v/>
      </c>
      <c r="M123" s="4" t="str">
        <f ca="1">IFERROR(__xludf.DUMMYFUNCTION("""COMPUTED_VALUE"""),"")</f>
        <v/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5" x14ac:dyDescent="0.25">
      <c r="A124" s="3" t="str">
        <f ca="1">IFERROR(__xludf.DUMMYFUNCTION("""COMPUTED_VALUE"""),"")</f>
        <v/>
      </c>
      <c r="B124" s="4" t="str">
        <f ca="1">IFERROR(__xludf.DUMMYFUNCTION("""COMPUTED_VALUE"""),"")</f>
        <v/>
      </c>
      <c r="C124" s="4" t="str">
        <f ca="1">IFERROR(__xludf.DUMMYFUNCTION("""COMPUTED_VALUE"""),"")</f>
        <v/>
      </c>
      <c r="D124" s="4" t="str">
        <f ca="1">IFERROR(__xludf.DUMMYFUNCTION("""COMPUTED_VALUE"""),"")</f>
        <v/>
      </c>
      <c r="E124" s="4" t="str">
        <f ca="1">IFERROR(__xludf.DUMMYFUNCTION("""COMPUTED_VALUE"""),"")</f>
        <v/>
      </c>
      <c r="F124" s="4" t="str">
        <f ca="1">IFERROR(__xludf.DUMMYFUNCTION("""COMPUTED_VALUE"""),"")</f>
        <v/>
      </c>
      <c r="G124" s="4" t="str">
        <f ca="1">IFERROR(__xludf.DUMMYFUNCTION("""COMPUTED_VALUE"""),"")</f>
        <v/>
      </c>
      <c r="H124" s="4" t="str">
        <f ca="1">IFERROR(__xludf.DUMMYFUNCTION("""COMPUTED_VALUE"""),"")</f>
        <v/>
      </c>
      <c r="I124" s="4" t="str">
        <f ca="1">IFERROR(__xludf.DUMMYFUNCTION("""COMPUTED_VALUE"""),"")</f>
        <v/>
      </c>
      <c r="J124" s="4" t="str">
        <f ca="1">IFERROR(__xludf.DUMMYFUNCTION("""COMPUTED_VALUE"""),"")</f>
        <v/>
      </c>
      <c r="K124" s="4" t="str">
        <f ca="1">IFERROR(__xludf.DUMMYFUNCTION("""COMPUTED_VALUE"""),"")</f>
        <v/>
      </c>
      <c r="L124" s="4" t="str">
        <f ca="1">IFERROR(__xludf.DUMMYFUNCTION("""COMPUTED_VALUE"""),"")</f>
        <v/>
      </c>
      <c r="M124" s="4" t="str">
        <f ca="1">IFERROR(__xludf.DUMMYFUNCTION("""COMPUTED_VALUE"""),"")</f>
        <v/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5" x14ac:dyDescent="0.25">
      <c r="A125" s="3" t="str">
        <f ca="1">IFERROR(__xludf.DUMMYFUNCTION("""COMPUTED_VALUE"""),"")</f>
        <v/>
      </c>
      <c r="B125" s="4" t="str">
        <f ca="1">IFERROR(__xludf.DUMMYFUNCTION("""COMPUTED_VALUE"""),"")</f>
        <v/>
      </c>
      <c r="C125" s="4" t="str">
        <f ca="1">IFERROR(__xludf.DUMMYFUNCTION("""COMPUTED_VALUE"""),"")</f>
        <v/>
      </c>
      <c r="D125" s="4" t="str">
        <f ca="1">IFERROR(__xludf.DUMMYFUNCTION("""COMPUTED_VALUE"""),"")</f>
        <v/>
      </c>
      <c r="E125" s="4" t="str">
        <f ca="1">IFERROR(__xludf.DUMMYFUNCTION("""COMPUTED_VALUE"""),"")</f>
        <v/>
      </c>
      <c r="F125" s="4" t="str">
        <f ca="1">IFERROR(__xludf.DUMMYFUNCTION("""COMPUTED_VALUE"""),"")</f>
        <v/>
      </c>
      <c r="G125" s="4" t="str">
        <f ca="1">IFERROR(__xludf.DUMMYFUNCTION("""COMPUTED_VALUE"""),"")</f>
        <v/>
      </c>
      <c r="H125" s="4" t="str">
        <f ca="1">IFERROR(__xludf.DUMMYFUNCTION("""COMPUTED_VALUE"""),"")</f>
        <v/>
      </c>
      <c r="I125" s="4" t="str">
        <f ca="1">IFERROR(__xludf.DUMMYFUNCTION("""COMPUTED_VALUE"""),"")</f>
        <v/>
      </c>
      <c r="J125" s="4" t="str">
        <f ca="1">IFERROR(__xludf.DUMMYFUNCTION("""COMPUTED_VALUE"""),"")</f>
        <v/>
      </c>
      <c r="K125" s="4" t="str">
        <f ca="1">IFERROR(__xludf.DUMMYFUNCTION("""COMPUTED_VALUE"""),"")</f>
        <v/>
      </c>
      <c r="L125" s="4" t="str">
        <f ca="1">IFERROR(__xludf.DUMMYFUNCTION("""COMPUTED_VALUE"""),"")</f>
        <v/>
      </c>
      <c r="M125" s="4" t="str">
        <f ca="1">IFERROR(__xludf.DUMMYFUNCTION("""COMPUTED_VALUE"""),"")</f>
        <v/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5" x14ac:dyDescent="0.25">
      <c r="A126" s="3" t="str">
        <f ca="1">IFERROR(__xludf.DUMMYFUNCTION("""COMPUTED_VALUE"""),"")</f>
        <v/>
      </c>
      <c r="B126" s="4" t="str">
        <f ca="1">IFERROR(__xludf.DUMMYFUNCTION("""COMPUTED_VALUE"""),"")</f>
        <v/>
      </c>
      <c r="C126" s="4" t="str">
        <f ca="1">IFERROR(__xludf.DUMMYFUNCTION("""COMPUTED_VALUE"""),"")</f>
        <v/>
      </c>
      <c r="D126" s="4" t="str">
        <f ca="1">IFERROR(__xludf.DUMMYFUNCTION("""COMPUTED_VALUE"""),"")</f>
        <v/>
      </c>
      <c r="E126" s="4" t="str">
        <f ca="1">IFERROR(__xludf.DUMMYFUNCTION("""COMPUTED_VALUE"""),"")</f>
        <v/>
      </c>
      <c r="F126" s="4" t="str">
        <f ca="1">IFERROR(__xludf.DUMMYFUNCTION("""COMPUTED_VALUE"""),"")</f>
        <v/>
      </c>
      <c r="G126" s="4" t="str">
        <f ca="1">IFERROR(__xludf.DUMMYFUNCTION("""COMPUTED_VALUE"""),"")</f>
        <v/>
      </c>
      <c r="H126" s="4" t="str">
        <f ca="1">IFERROR(__xludf.DUMMYFUNCTION("""COMPUTED_VALUE"""),"")</f>
        <v/>
      </c>
      <c r="I126" s="4" t="str">
        <f ca="1">IFERROR(__xludf.DUMMYFUNCTION("""COMPUTED_VALUE"""),"")</f>
        <v/>
      </c>
      <c r="J126" s="4" t="str">
        <f ca="1">IFERROR(__xludf.DUMMYFUNCTION("""COMPUTED_VALUE"""),"")</f>
        <v/>
      </c>
      <c r="K126" s="4" t="str">
        <f ca="1">IFERROR(__xludf.DUMMYFUNCTION("""COMPUTED_VALUE"""),"")</f>
        <v/>
      </c>
      <c r="L126" s="4" t="str">
        <f ca="1">IFERROR(__xludf.DUMMYFUNCTION("""COMPUTED_VALUE"""),"")</f>
        <v/>
      </c>
      <c r="M126" s="4" t="str">
        <f ca="1">IFERROR(__xludf.DUMMYFUNCTION("""COMPUTED_VALUE"""),"")</f>
        <v/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5" x14ac:dyDescent="0.25">
      <c r="A127" s="3" t="str">
        <f ca="1">IFERROR(__xludf.DUMMYFUNCTION("""COMPUTED_VALUE"""),"")</f>
        <v/>
      </c>
      <c r="B127" s="4" t="str">
        <f ca="1">IFERROR(__xludf.DUMMYFUNCTION("""COMPUTED_VALUE"""),"")</f>
        <v/>
      </c>
      <c r="C127" s="4" t="str">
        <f ca="1">IFERROR(__xludf.DUMMYFUNCTION("""COMPUTED_VALUE"""),"")</f>
        <v/>
      </c>
      <c r="D127" s="4" t="str">
        <f ca="1">IFERROR(__xludf.DUMMYFUNCTION("""COMPUTED_VALUE"""),"")</f>
        <v/>
      </c>
      <c r="E127" s="4" t="str">
        <f ca="1">IFERROR(__xludf.DUMMYFUNCTION("""COMPUTED_VALUE"""),"")</f>
        <v/>
      </c>
      <c r="F127" s="4" t="str">
        <f ca="1">IFERROR(__xludf.DUMMYFUNCTION("""COMPUTED_VALUE"""),"")</f>
        <v/>
      </c>
      <c r="G127" s="4" t="str">
        <f ca="1">IFERROR(__xludf.DUMMYFUNCTION("""COMPUTED_VALUE"""),"")</f>
        <v/>
      </c>
      <c r="H127" s="4" t="str">
        <f ca="1">IFERROR(__xludf.DUMMYFUNCTION("""COMPUTED_VALUE"""),"")</f>
        <v/>
      </c>
      <c r="I127" s="4" t="str">
        <f ca="1">IFERROR(__xludf.DUMMYFUNCTION("""COMPUTED_VALUE"""),"")</f>
        <v/>
      </c>
      <c r="J127" s="4" t="str">
        <f ca="1">IFERROR(__xludf.DUMMYFUNCTION("""COMPUTED_VALUE"""),"")</f>
        <v/>
      </c>
      <c r="K127" s="4" t="str">
        <f ca="1">IFERROR(__xludf.DUMMYFUNCTION("""COMPUTED_VALUE"""),"")</f>
        <v/>
      </c>
      <c r="L127" s="4" t="str">
        <f ca="1">IFERROR(__xludf.DUMMYFUNCTION("""COMPUTED_VALUE"""),"")</f>
        <v/>
      </c>
      <c r="M127" s="4" t="str">
        <f ca="1">IFERROR(__xludf.DUMMYFUNCTION("""COMPUTED_VALUE"""),"")</f>
        <v/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5" x14ac:dyDescent="0.25">
      <c r="A128" s="3" t="str">
        <f ca="1">IFERROR(__xludf.DUMMYFUNCTION("""COMPUTED_VALUE"""),"")</f>
        <v/>
      </c>
      <c r="B128" s="4" t="str">
        <f ca="1">IFERROR(__xludf.DUMMYFUNCTION("""COMPUTED_VALUE"""),"")</f>
        <v/>
      </c>
      <c r="C128" s="4" t="str">
        <f ca="1">IFERROR(__xludf.DUMMYFUNCTION("""COMPUTED_VALUE"""),"")</f>
        <v/>
      </c>
      <c r="D128" s="4" t="str">
        <f ca="1">IFERROR(__xludf.DUMMYFUNCTION("""COMPUTED_VALUE"""),"")</f>
        <v/>
      </c>
      <c r="E128" s="4" t="str">
        <f ca="1">IFERROR(__xludf.DUMMYFUNCTION("""COMPUTED_VALUE"""),"")</f>
        <v/>
      </c>
      <c r="F128" s="4" t="str">
        <f ca="1">IFERROR(__xludf.DUMMYFUNCTION("""COMPUTED_VALUE"""),"")</f>
        <v/>
      </c>
      <c r="G128" s="4" t="str">
        <f ca="1">IFERROR(__xludf.DUMMYFUNCTION("""COMPUTED_VALUE"""),"")</f>
        <v/>
      </c>
      <c r="H128" s="4" t="str">
        <f ca="1">IFERROR(__xludf.DUMMYFUNCTION("""COMPUTED_VALUE"""),"")</f>
        <v/>
      </c>
      <c r="I128" s="4" t="str">
        <f ca="1">IFERROR(__xludf.DUMMYFUNCTION("""COMPUTED_VALUE"""),"")</f>
        <v/>
      </c>
      <c r="J128" s="4" t="str">
        <f ca="1">IFERROR(__xludf.DUMMYFUNCTION("""COMPUTED_VALUE"""),"")</f>
        <v/>
      </c>
      <c r="K128" s="4" t="str">
        <f ca="1">IFERROR(__xludf.DUMMYFUNCTION("""COMPUTED_VALUE"""),"")</f>
        <v/>
      </c>
      <c r="L128" s="4" t="str">
        <f ca="1">IFERROR(__xludf.DUMMYFUNCTION("""COMPUTED_VALUE"""),"")</f>
        <v/>
      </c>
      <c r="M128" s="4" t="str">
        <f ca="1">IFERROR(__xludf.DUMMYFUNCTION("""COMPUTED_VALUE"""),"")</f>
        <v/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5" x14ac:dyDescent="0.25">
      <c r="A129" s="3" t="str">
        <f ca="1">IFERROR(__xludf.DUMMYFUNCTION("""COMPUTED_VALUE"""),"")</f>
        <v/>
      </c>
      <c r="B129" s="4" t="str">
        <f ca="1">IFERROR(__xludf.DUMMYFUNCTION("""COMPUTED_VALUE"""),"")</f>
        <v/>
      </c>
      <c r="C129" s="4" t="str">
        <f ca="1">IFERROR(__xludf.DUMMYFUNCTION("""COMPUTED_VALUE"""),"")</f>
        <v/>
      </c>
      <c r="D129" s="4" t="str">
        <f ca="1">IFERROR(__xludf.DUMMYFUNCTION("""COMPUTED_VALUE"""),"")</f>
        <v/>
      </c>
      <c r="E129" s="4" t="str">
        <f ca="1">IFERROR(__xludf.DUMMYFUNCTION("""COMPUTED_VALUE"""),"")</f>
        <v/>
      </c>
      <c r="F129" s="4" t="str">
        <f ca="1">IFERROR(__xludf.DUMMYFUNCTION("""COMPUTED_VALUE"""),"")</f>
        <v/>
      </c>
      <c r="G129" s="4" t="str">
        <f ca="1">IFERROR(__xludf.DUMMYFUNCTION("""COMPUTED_VALUE"""),"")</f>
        <v/>
      </c>
      <c r="H129" s="4" t="str">
        <f ca="1">IFERROR(__xludf.DUMMYFUNCTION("""COMPUTED_VALUE"""),"")</f>
        <v/>
      </c>
      <c r="I129" s="4" t="str">
        <f ca="1">IFERROR(__xludf.DUMMYFUNCTION("""COMPUTED_VALUE"""),"")</f>
        <v/>
      </c>
      <c r="J129" s="4" t="str">
        <f ca="1">IFERROR(__xludf.DUMMYFUNCTION("""COMPUTED_VALUE"""),"")</f>
        <v/>
      </c>
      <c r="K129" s="4" t="str">
        <f ca="1">IFERROR(__xludf.DUMMYFUNCTION("""COMPUTED_VALUE"""),"")</f>
        <v/>
      </c>
      <c r="L129" s="4" t="str">
        <f ca="1">IFERROR(__xludf.DUMMYFUNCTION("""COMPUTED_VALUE"""),"")</f>
        <v/>
      </c>
      <c r="M129" s="4" t="str">
        <f ca="1">IFERROR(__xludf.DUMMYFUNCTION("""COMPUTED_VALUE"""),"")</f>
        <v/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5" x14ac:dyDescent="0.25">
      <c r="A130" s="3" t="str">
        <f ca="1">IFERROR(__xludf.DUMMYFUNCTION("""COMPUTED_VALUE"""),"")</f>
        <v/>
      </c>
      <c r="B130" s="4" t="str">
        <f ca="1">IFERROR(__xludf.DUMMYFUNCTION("""COMPUTED_VALUE"""),"")</f>
        <v/>
      </c>
      <c r="C130" s="4" t="str">
        <f ca="1">IFERROR(__xludf.DUMMYFUNCTION("""COMPUTED_VALUE"""),"")</f>
        <v/>
      </c>
      <c r="D130" s="4" t="str">
        <f ca="1">IFERROR(__xludf.DUMMYFUNCTION("""COMPUTED_VALUE"""),"")</f>
        <v/>
      </c>
      <c r="E130" s="4" t="str">
        <f ca="1">IFERROR(__xludf.DUMMYFUNCTION("""COMPUTED_VALUE"""),"")</f>
        <v/>
      </c>
      <c r="F130" s="4" t="str">
        <f ca="1">IFERROR(__xludf.DUMMYFUNCTION("""COMPUTED_VALUE"""),"")</f>
        <v/>
      </c>
      <c r="G130" s="4" t="str">
        <f ca="1">IFERROR(__xludf.DUMMYFUNCTION("""COMPUTED_VALUE"""),"")</f>
        <v/>
      </c>
      <c r="H130" s="4" t="str">
        <f ca="1">IFERROR(__xludf.DUMMYFUNCTION("""COMPUTED_VALUE"""),"")</f>
        <v/>
      </c>
      <c r="I130" s="4" t="str">
        <f ca="1">IFERROR(__xludf.DUMMYFUNCTION("""COMPUTED_VALUE"""),"")</f>
        <v/>
      </c>
      <c r="J130" s="4" t="str">
        <f ca="1">IFERROR(__xludf.DUMMYFUNCTION("""COMPUTED_VALUE"""),"")</f>
        <v/>
      </c>
      <c r="K130" s="4" t="str">
        <f ca="1">IFERROR(__xludf.DUMMYFUNCTION("""COMPUTED_VALUE"""),"")</f>
        <v/>
      </c>
      <c r="L130" s="4" t="str">
        <f ca="1">IFERROR(__xludf.DUMMYFUNCTION("""COMPUTED_VALUE"""),"")</f>
        <v/>
      </c>
      <c r="M130" s="4" t="str">
        <f ca="1">IFERROR(__xludf.DUMMYFUNCTION("""COMPUTED_VALUE"""),"")</f>
        <v/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5" x14ac:dyDescent="0.25">
      <c r="A131" s="3" t="str">
        <f ca="1">IFERROR(__xludf.DUMMYFUNCTION("""COMPUTED_VALUE"""),"")</f>
        <v/>
      </c>
      <c r="B131" s="4" t="str">
        <f ca="1">IFERROR(__xludf.DUMMYFUNCTION("""COMPUTED_VALUE"""),"")</f>
        <v/>
      </c>
      <c r="C131" s="4" t="str">
        <f ca="1">IFERROR(__xludf.DUMMYFUNCTION("""COMPUTED_VALUE"""),"")</f>
        <v/>
      </c>
      <c r="D131" s="4" t="str">
        <f ca="1">IFERROR(__xludf.DUMMYFUNCTION("""COMPUTED_VALUE"""),"")</f>
        <v/>
      </c>
      <c r="E131" s="4" t="str">
        <f ca="1">IFERROR(__xludf.DUMMYFUNCTION("""COMPUTED_VALUE"""),"")</f>
        <v/>
      </c>
      <c r="F131" s="4" t="str">
        <f ca="1">IFERROR(__xludf.DUMMYFUNCTION("""COMPUTED_VALUE"""),"")</f>
        <v/>
      </c>
      <c r="G131" s="4" t="str">
        <f ca="1">IFERROR(__xludf.DUMMYFUNCTION("""COMPUTED_VALUE"""),"")</f>
        <v/>
      </c>
      <c r="H131" s="4" t="str">
        <f ca="1">IFERROR(__xludf.DUMMYFUNCTION("""COMPUTED_VALUE"""),"")</f>
        <v/>
      </c>
      <c r="I131" s="4" t="str">
        <f ca="1">IFERROR(__xludf.DUMMYFUNCTION("""COMPUTED_VALUE"""),"")</f>
        <v/>
      </c>
      <c r="J131" s="4" t="str">
        <f ca="1">IFERROR(__xludf.DUMMYFUNCTION("""COMPUTED_VALUE"""),"")</f>
        <v/>
      </c>
      <c r="K131" s="4" t="str">
        <f ca="1">IFERROR(__xludf.DUMMYFUNCTION("""COMPUTED_VALUE"""),"")</f>
        <v/>
      </c>
      <c r="L131" s="4" t="str">
        <f ca="1">IFERROR(__xludf.DUMMYFUNCTION("""COMPUTED_VALUE"""),"")</f>
        <v/>
      </c>
      <c r="M131" s="4" t="str">
        <f ca="1">IFERROR(__xludf.DUMMYFUNCTION("""COMPUTED_VALUE"""),"")</f>
        <v/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5" x14ac:dyDescent="0.25">
      <c r="A132" s="3" t="str">
        <f ca="1">IFERROR(__xludf.DUMMYFUNCTION("""COMPUTED_VALUE"""),"")</f>
        <v/>
      </c>
      <c r="B132" s="4" t="str">
        <f ca="1">IFERROR(__xludf.DUMMYFUNCTION("""COMPUTED_VALUE"""),"")</f>
        <v/>
      </c>
      <c r="C132" s="4" t="str">
        <f ca="1">IFERROR(__xludf.DUMMYFUNCTION("""COMPUTED_VALUE"""),"")</f>
        <v/>
      </c>
      <c r="D132" s="4" t="str">
        <f ca="1">IFERROR(__xludf.DUMMYFUNCTION("""COMPUTED_VALUE"""),"")</f>
        <v/>
      </c>
      <c r="E132" s="4" t="str">
        <f ca="1">IFERROR(__xludf.DUMMYFUNCTION("""COMPUTED_VALUE"""),"")</f>
        <v/>
      </c>
      <c r="F132" s="4" t="str">
        <f ca="1">IFERROR(__xludf.DUMMYFUNCTION("""COMPUTED_VALUE"""),"")</f>
        <v/>
      </c>
      <c r="G132" s="4" t="str">
        <f ca="1">IFERROR(__xludf.DUMMYFUNCTION("""COMPUTED_VALUE"""),"")</f>
        <v/>
      </c>
      <c r="H132" s="4" t="str">
        <f ca="1">IFERROR(__xludf.DUMMYFUNCTION("""COMPUTED_VALUE"""),"")</f>
        <v/>
      </c>
      <c r="I132" s="4" t="str">
        <f ca="1">IFERROR(__xludf.DUMMYFUNCTION("""COMPUTED_VALUE"""),"")</f>
        <v/>
      </c>
      <c r="J132" s="4" t="str">
        <f ca="1">IFERROR(__xludf.DUMMYFUNCTION("""COMPUTED_VALUE"""),"")</f>
        <v/>
      </c>
      <c r="K132" s="4" t="str">
        <f ca="1">IFERROR(__xludf.DUMMYFUNCTION("""COMPUTED_VALUE"""),"")</f>
        <v/>
      </c>
      <c r="L132" s="4" t="str">
        <f ca="1">IFERROR(__xludf.DUMMYFUNCTION("""COMPUTED_VALUE"""),"")</f>
        <v/>
      </c>
      <c r="M132" s="4" t="str">
        <f ca="1">IFERROR(__xludf.DUMMYFUNCTION("""COMPUTED_VALUE"""),"")</f>
        <v/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5" x14ac:dyDescent="0.25">
      <c r="A133" s="3" t="str">
        <f ca="1">IFERROR(__xludf.DUMMYFUNCTION("""COMPUTED_VALUE"""),"")</f>
        <v/>
      </c>
      <c r="B133" s="4" t="str">
        <f ca="1">IFERROR(__xludf.DUMMYFUNCTION("""COMPUTED_VALUE"""),"")</f>
        <v/>
      </c>
      <c r="C133" s="4" t="str">
        <f ca="1">IFERROR(__xludf.DUMMYFUNCTION("""COMPUTED_VALUE"""),"")</f>
        <v/>
      </c>
      <c r="D133" s="4" t="str">
        <f ca="1">IFERROR(__xludf.DUMMYFUNCTION("""COMPUTED_VALUE"""),"")</f>
        <v/>
      </c>
      <c r="E133" s="4" t="str">
        <f ca="1">IFERROR(__xludf.DUMMYFUNCTION("""COMPUTED_VALUE"""),"")</f>
        <v/>
      </c>
      <c r="F133" s="4" t="str">
        <f ca="1">IFERROR(__xludf.DUMMYFUNCTION("""COMPUTED_VALUE"""),"")</f>
        <v/>
      </c>
      <c r="G133" s="4" t="str">
        <f ca="1">IFERROR(__xludf.DUMMYFUNCTION("""COMPUTED_VALUE"""),"")</f>
        <v/>
      </c>
      <c r="H133" s="4" t="str">
        <f ca="1">IFERROR(__xludf.DUMMYFUNCTION("""COMPUTED_VALUE"""),"")</f>
        <v/>
      </c>
      <c r="I133" s="4" t="str">
        <f ca="1">IFERROR(__xludf.DUMMYFUNCTION("""COMPUTED_VALUE"""),"")</f>
        <v/>
      </c>
      <c r="J133" s="4" t="str">
        <f ca="1">IFERROR(__xludf.DUMMYFUNCTION("""COMPUTED_VALUE"""),"")</f>
        <v/>
      </c>
      <c r="K133" s="4" t="str">
        <f ca="1">IFERROR(__xludf.DUMMYFUNCTION("""COMPUTED_VALUE"""),"")</f>
        <v/>
      </c>
      <c r="L133" s="4" t="str">
        <f ca="1">IFERROR(__xludf.DUMMYFUNCTION("""COMPUTED_VALUE"""),"")</f>
        <v/>
      </c>
      <c r="M133" s="4" t="str">
        <f ca="1">IFERROR(__xludf.DUMMYFUNCTION("""COMPUTED_VALUE"""),"")</f>
        <v/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5" x14ac:dyDescent="0.25">
      <c r="A134" s="3" t="str">
        <f ca="1">IFERROR(__xludf.DUMMYFUNCTION("""COMPUTED_VALUE"""),"")</f>
        <v/>
      </c>
      <c r="B134" s="4" t="str">
        <f ca="1">IFERROR(__xludf.DUMMYFUNCTION("""COMPUTED_VALUE"""),"")</f>
        <v/>
      </c>
      <c r="C134" s="4" t="str">
        <f ca="1">IFERROR(__xludf.DUMMYFUNCTION("""COMPUTED_VALUE"""),"")</f>
        <v/>
      </c>
      <c r="D134" s="4" t="str">
        <f ca="1">IFERROR(__xludf.DUMMYFUNCTION("""COMPUTED_VALUE"""),"")</f>
        <v/>
      </c>
      <c r="E134" s="4" t="str">
        <f ca="1">IFERROR(__xludf.DUMMYFUNCTION("""COMPUTED_VALUE"""),"")</f>
        <v/>
      </c>
      <c r="F134" s="4" t="str">
        <f ca="1">IFERROR(__xludf.DUMMYFUNCTION("""COMPUTED_VALUE"""),"")</f>
        <v/>
      </c>
      <c r="G134" s="4" t="str">
        <f ca="1">IFERROR(__xludf.DUMMYFUNCTION("""COMPUTED_VALUE"""),"")</f>
        <v/>
      </c>
      <c r="H134" s="4" t="str">
        <f ca="1">IFERROR(__xludf.DUMMYFUNCTION("""COMPUTED_VALUE"""),"")</f>
        <v/>
      </c>
      <c r="I134" s="4" t="str">
        <f ca="1">IFERROR(__xludf.DUMMYFUNCTION("""COMPUTED_VALUE"""),"")</f>
        <v/>
      </c>
      <c r="J134" s="4" t="str">
        <f ca="1">IFERROR(__xludf.DUMMYFUNCTION("""COMPUTED_VALUE"""),"")</f>
        <v/>
      </c>
      <c r="K134" s="4" t="str">
        <f ca="1">IFERROR(__xludf.DUMMYFUNCTION("""COMPUTED_VALUE"""),"")</f>
        <v/>
      </c>
      <c r="L134" s="4" t="str">
        <f ca="1">IFERROR(__xludf.DUMMYFUNCTION("""COMPUTED_VALUE"""),"")</f>
        <v/>
      </c>
      <c r="M134" s="4" t="str">
        <f ca="1">IFERROR(__xludf.DUMMYFUNCTION("""COMPUTED_VALUE"""),"")</f>
        <v/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5" x14ac:dyDescent="0.25">
      <c r="A135" s="3" t="str">
        <f ca="1">IFERROR(__xludf.DUMMYFUNCTION("""COMPUTED_VALUE"""),"")</f>
        <v/>
      </c>
      <c r="B135" s="4" t="str">
        <f ca="1">IFERROR(__xludf.DUMMYFUNCTION("""COMPUTED_VALUE"""),"")</f>
        <v/>
      </c>
      <c r="C135" s="4" t="str">
        <f ca="1">IFERROR(__xludf.DUMMYFUNCTION("""COMPUTED_VALUE"""),"")</f>
        <v/>
      </c>
      <c r="D135" s="4" t="str">
        <f ca="1">IFERROR(__xludf.DUMMYFUNCTION("""COMPUTED_VALUE"""),"")</f>
        <v/>
      </c>
      <c r="E135" s="4" t="str">
        <f ca="1">IFERROR(__xludf.DUMMYFUNCTION("""COMPUTED_VALUE"""),"")</f>
        <v/>
      </c>
      <c r="F135" s="4" t="str">
        <f ca="1">IFERROR(__xludf.DUMMYFUNCTION("""COMPUTED_VALUE"""),"")</f>
        <v/>
      </c>
      <c r="G135" s="4" t="str">
        <f ca="1">IFERROR(__xludf.DUMMYFUNCTION("""COMPUTED_VALUE"""),"")</f>
        <v/>
      </c>
      <c r="H135" s="4" t="str">
        <f ca="1">IFERROR(__xludf.DUMMYFUNCTION("""COMPUTED_VALUE"""),"")</f>
        <v/>
      </c>
      <c r="I135" s="4" t="str">
        <f ca="1">IFERROR(__xludf.DUMMYFUNCTION("""COMPUTED_VALUE"""),"")</f>
        <v/>
      </c>
      <c r="J135" s="4" t="str">
        <f ca="1">IFERROR(__xludf.DUMMYFUNCTION("""COMPUTED_VALUE"""),"")</f>
        <v/>
      </c>
      <c r="K135" s="4" t="str">
        <f ca="1">IFERROR(__xludf.DUMMYFUNCTION("""COMPUTED_VALUE"""),"")</f>
        <v/>
      </c>
      <c r="L135" s="4" t="str">
        <f ca="1">IFERROR(__xludf.DUMMYFUNCTION("""COMPUTED_VALUE"""),"")</f>
        <v/>
      </c>
      <c r="M135" s="4" t="str">
        <f ca="1">IFERROR(__xludf.DUMMYFUNCTION("""COMPUTED_VALUE"""),"")</f>
        <v/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5" x14ac:dyDescent="0.25">
      <c r="A136" s="3" t="str">
        <f ca="1">IFERROR(__xludf.DUMMYFUNCTION("""COMPUTED_VALUE"""),"")</f>
        <v/>
      </c>
      <c r="B136" s="4" t="str">
        <f ca="1">IFERROR(__xludf.DUMMYFUNCTION("""COMPUTED_VALUE"""),"")</f>
        <v/>
      </c>
      <c r="C136" s="4" t="str">
        <f ca="1">IFERROR(__xludf.DUMMYFUNCTION("""COMPUTED_VALUE"""),"")</f>
        <v/>
      </c>
      <c r="D136" s="4" t="str">
        <f ca="1">IFERROR(__xludf.DUMMYFUNCTION("""COMPUTED_VALUE"""),"")</f>
        <v/>
      </c>
      <c r="E136" s="4" t="str">
        <f ca="1">IFERROR(__xludf.DUMMYFUNCTION("""COMPUTED_VALUE"""),"")</f>
        <v/>
      </c>
      <c r="F136" s="4" t="str">
        <f ca="1">IFERROR(__xludf.DUMMYFUNCTION("""COMPUTED_VALUE"""),"")</f>
        <v/>
      </c>
      <c r="G136" s="4" t="str">
        <f ca="1">IFERROR(__xludf.DUMMYFUNCTION("""COMPUTED_VALUE"""),"")</f>
        <v/>
      </c>
      <c r="H136" s="4" t="str">
        <f ca="1">IFERROR(__xludf.DUMMYFUNCTION("""COMPUTED_VALUE"""),"")</f>
        <v/>
      </c>
      <c r="I136" s="4" t="str">
        <f ca="1">IFERROR(__xludf.DUMMYFUNCTION("""COMPUTED_VALUE"""),"")</f>
        <v/>
      </c>
      <c r="J136" s="4" t="str">
        <f ca="1">IFERROR(__xludf.DUMMYFUNCTION("""COMPUTED_VALUE"""),"")</f>
        <v/>
      </c>
      <c r="K136" s="4" t="str">
        <f ca="1">IFERROR(__xludf.DUMMYFUNCTION("""COMPUTED_VALUE"""),"")</f>
        <v/>
      </c>
      <c r="L136" s="4" t="str">
        <f ca="1">IFERROR(__xludf.DUMMYFUNCTION("""COMPUTED_VALUE"""),"")</f>
        <v/>
      </c>
      <c r="M136" s="4" t="str">
        <f ca="1">IFERROR(__xludf.DUMMYFUNCTION("""COMPUTED_VALUE"""),"")</f>
        <v/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5" x14ac:dyDescent="0.25">
      <c r="A137" s="3" t="str">
        <f ca="1">IFERROR(__xludf.DUMMYFUNCTION("""COMPUTED_VALUE"""),"")</f>
        <v/>
      </c>
      <c r="B137" s="4" t="str">
        <f ca="1">IFERROR(__xludf.DUMMYFUNCTION("""COMPUTED_VALUE"""),"")</f>
        <v/>
      </c>
      <c r="C137" s="4" t="str">
        <f ca="1">IFERROR(__xludf.DUMMYFUNCTION("""COMPUTED_VALUE"""),"")</f>
        <v/>
      </c>
      <c r="D137" s="4" t="str">
        <f ca="1">IFERROR(__xludf.DUMMYFUNCTION("""COMPUTED_VALUE"""),"")</f>
        <v/>
      </c>
      <c r="E137" s="4" t="str">
        <f ca="1">IFERROR(__xludf.DUMMYFUNCTION("""COMPUTED_VALUE"""),"")</f>
        <v/>
      </c>
      <c r="F137" s="4" t="str">
        <f ca="1">IFERROR(__xludf.DUMMYFUNCTION("""COMPUTED_VALUE"""),"")</f>
        <v/>
      </c>
      <c r="G137" s="4" t="str">
        <f ca="1">IFERROR(__xludf.DUMMYFUNCTION("""COMPUTED_VALUE"""),"")</f>
        <v/>
      </c>
      <c r="H137" s="4" t="str">
        <f ca="1">IFERROR(__xludf.DUMMYFUNCTION("""COMPUTED_VALUE"""),"")</f>
        <v/>
      </c>
      <c r="I137" s="4" t="str">
        <f ca="1">IFERROR(__xludf.DUMMYFUNCTION("""COMPUTED_VALUE"""),"")</f>
        <v/>
      </c>
      <c r="J137" s="4" t="str">
        <f ca="1">IFERROR(__xludf.DUMMYFUNCTION("""COMPUTED_VALUE"""),"")</f>
        <v/>
      </c>
      <c r="K137" s="4" t="str">
        <f ca="1">IFERROR(__xludf.DUMMYFUNCTION("""COMPUTED_VALUE"""),"")</f>
        <v/>
      </c>
      <c r="L137" s="4" t="str">
        <f ca="1">IFERROR(__xludf.DUMMYFUNCTION("""COMPUTED_VALUE"""),"")</f>
        <v/>
      </c>
      <c r="M137" s="4" t="str">
        <f ca="1">IFERROR(__xludf.DUMMYFUNCTION("""COMPUTED_VALUE"""),"")</f>
        <v/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5" x14ac:dyDescent="0.25">
      <c r="A138" s="3" t="str">
        <f ca="1">IFERROR(__xludf.DUMMYFUNCTION("""COMPUTED_VALUE"""),"")</f>
        <v/>
      </c>
      <c r="B138" s="4" t="str">
        <f ca="1">IFERROR(__xludf.DUMMYFUNCTION("""COMPUTED_VALUE"""),"")</f>
        <v/>
      </c>
      <c r="C138" s="4" t="str">
        <f ca="1">IFERROR(__xludf.DUMMYFUNCTION("""COMPUTED_VALUE"""),"")</f>
        <v/>
      </c>
      <c r="D138" s="4" t="str">
        <f ca="1">IFERROR(__xludf.DUMMYFUNCTION("""COMPUTED_VALUE"""),"")</f>
        <v/>
      </c>
      <c r="E138" s="4" t="str">
        <f ca="1">IFERROR(__xludf.DUMMYFUNCTION("""COMPUTED_VALUE"""),"")</f>
        <v/>
      </c>
      <c r="F138" s="4" t="str">
        <f ca="1">IFERROR(__xludf.DUMMYFUNCTION("""COMPUTED_VALUE"""),"")</f>
        <v/>
      </c>
      <c r="G138" s="4" t="str">
        <f ca="1">IFERROR(__xludf.DUMMYFUNCTION("""COMPUTED_VALUE"""),"")</f>
        <v/>
      </c>
      <c r="H138" s="4" t="str">
        <f ca="1">IFERROR(__xludf.DUMMYFUNCTION("""COMPUTED_VALUE"""),"")</f>
        <v/>
      </c>
      <c r="I138" s="4" t="str">
        <f ca="1">IFERROR(__xludf.DUMMYFUNCTION("""COMPUTED_VALUE"""),"")</f>
        <v/>
      </c>
      <c r="J138" s="4" t="str">
        <f ca="1">IFERROR(__xludf.DUMMYFUNCTION("""COMPUTED_VALUE"""),"")</f>
        <v/>
      </c>
      <c r="K138" s="4" t="str">
        <f ca="1">IFERROR(__xludf.DUMMYFUNCTION("""COMPUTED_VALUE"""),"")</f>
        <v/>
      </c>
      <c r="L138" s="4" t="str">
        <f ca="1">IFERROR(__xludf.DUMMYFUNCTION("""COMPUTED_VALUE"""),"")</f>
        <v/>
      </c>
      <c r="M138" s="4" t="str">
        <f ca="1">IFERROR(__xludf.DUMMYFUNCTION("""COMPUTED_VALUE"""),"")</f>
        <v/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5" x14ac:dyDescent="0.25">
      <c r="A139" s="3" t="str">
        <f ca="1">IFERROR(__xludf.DUMMYFUNCTION("""COMPUTED_VALUE"""),"")</f>
        <v/>
      </c>
      <c r="B139" s="4" t="str">
        <f ca="1">IFERROR(__xludf.DUMMYFUNCTION("""COMPUTED_VALUE"""),"")</f>
        <v/>
      </c>
      <c r="C139" s="4" t="str">
        <f ca="1">IFERROR(__xludf.DUMMYFUNCTION("""COMPUTED_VALUE"""),"")</f>
        <v/>
      </c>
      <c r="D139" s="4" t="str">
        <f ca="1">IFERROR(__xludf.DUMMYFUNCTION("""COMPUTED_VALUE"""),"")</f>
        <v/>
      </c>
      <c r="E139" s="4" t="str">
        <f ca="1">IFERROR(__xludf.DUMMYFUNCTION("""COMPUTED_VALUE"""),"")</f>
        <v/>
      </c>
      <c r="F139" s="4" t="str">
        <f ca="1">IFERROR(__xludf.DUMMYFUNCTION("""COMPUTED_VALUE"""),"")</f>
        <v/>
      </c>
      <c r="G139" s="4" t="str">
        <f ca="1">IFERROR(__xludf.DUMMYFUNCTION("""COMPUTED_VALUE"""),"")</f>
        <v/>
      </c>
      <c r="H139" s="4" t="str">
        <f ca="1">IFERROR(__xludf.DUMMYFUNCTION("""COMPUTED_VALUE"""),"")</f>
        <v/>
      </c>
      <c r="I139" s="4" t="str">
        <f ca="1">IFERROR(__xludf.DUMMYFUNCTION("""COMPUTED_VALUE"""),"")</f>
        <v/>
      </c>
      <c r="J139" s="4" t="str">
        <f ca="1">IFERROR(__xludf.DUMMYFUNCTION("""COMPUTED_VALUE"""),"")</f>
        <v/>
      </c>
      <c r="K139" s="4" t="str">
        <f ca="1">IFERROR(__xludf.DUMMYFUNCTION("""COMPUTED_VALUE"""),"")</f>
        <v/>
      </c>
      <c r="L139" s="4" t="str">
        <f ca="1">IFERROR(__xludf.DUMMYFUNCTION("""COMPUTED_VALUE"""),"")</f>
        <v/>
      </c>
      <c r="M139" s="4" t="str">
        <f ca="1">IFERROR(__xludf.DUMMYFUNCTION("""COMPUTED_VALUE"""),"")</f>
        <v/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5" x14ac:dyDescent="0.25">
      <c r="A140" s="3" t="str">
        <f ca="1">IFERROR(__xludf.DUMMYFUNCTION("""COMPUTED_VALUE"""),"")</f>
        <v/>
      </c>
      <c r="B140" s="4" t="str">
        <f ca="1">IFERROR(__xludf.DUMMYFUNCTION("""COMPUTED_VALUE"""),"")</f>
        <v/>
      </c>
      <c r="C140" s="4" t="str">
        <f ca="1">IFERROR(__xludf.DUMMYFUNCTION("""COMPUTED_VALUE"""),"")</f>
        <v/>
      </c>
      <c r="D140" s="4" t="str">
        <f ca="1">IFERROR(__xludf.DUMMYFUNCTION("""COMPUTED_VALUE"""),"")</f>
        <v/>
      </c>
      <c r="E140" s="4" t="str">
        <f ca="1">IFERROR(__xludf.DUMMYFUNCTION("""COMPUTED_VALUE"""),"")</f>
        <v/>
      </c>
      <c r="F140" s="4" t="str">
        <f ca="1">IFERROR(__xludf.DUMMYFUNCTION("""COMPUTED_VALUE"""),"")</f>
        <v/>
      </c>
      <c r="G140" s="4" t="str">
        <f ca="1">IFERROR(__xludf.DUMMYFUNCTION("""COMPUTED_VALUE"""),"")</f>
        <v/>
      </c>
      <c r="H140" s="4" t="str">
        <f ca="1">IFERROR(__xludf.DUMMYFUNCTION("""COMPUTED_VALUE"""),"")</f>
        <v/>
      </c>
      <c r="I140" s="4" t="str">
        <f ca="1">IFERROR(__xludf.DUMMYFUNCTION("""COMPUTED_VALUE"""),"")</f>
        <v/>
      </c>
      <c r="J140" s="4" t="str">
        <f ca="1">IFERROR(__xludf.DUMMYFUNCTION("""COMPUTED_VALUE"""),"")</f>
        <v/>
      </c>
      <c r="K140" s="4" t="str">
        <f ca="1">IFERROR(__xludf.DUMMYFUNCTION("""COMPUTED_VALUE"""),"")</f>
        <v/>
      </c>
      <c r="L140" s="4" t="str">
        <f ca="1">IFERROR(__xludf.DUMMYFUNCTION("""COMPUTED_VALUE"""),"")</f>
        <v/>
      </c>
      <c r="M140" s="4" t="str">
        <f ca="1">IFERROR(__xludf.DUMMYFUNCTION("""COMPUTED_VALUE"""),"")</f>
        <v/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5" x14ac:dyDescent="0.25">
      <c r="A141" s="3" t="str">
        <f ca="1">IFERROR(__xludf.DUMMYFUNCTION("""COMPUTED_VALUE"""),"")</f>
        <v/>
      </c>
      <c r="B141" s="4" t="str">
        <f ca="1">IFERROR(__xludf.DUMMYFUNCTION("""COMPUTED_VALUE"""),"")</f>
        <v/>
      </c>
      <c r="C141" s="4" t="str">
        <f ca="1">IFERROR(__xludf.DUMMYFUNCTION("""COMPUTED_VALUE"""),"")</f>
        <v/>
      </c>
      <c r="D141" s="4" t="str">
        <f ca="1">IFERROR(__xludf.DUMMYFUNCTION("""COMPUTED_VALUE"""),"")</f>
        <v/>
      </c>
      <c r="E141" s="4" t="str">
        <f ca="1">IFERROR(__xludf.DUMMYFUNCTION("""COMPUTED_VALUE"""),"")</f>
        <v/>
      </c>
      <c r="F141" s="4" t="str">
        <f ca="1">IFERROR(__xludf.DUMMYFUNCTION("""COMPUTED_VALUE"""),"")</f>
        <v/>
      </c>
      <c r="G141" s="4" t="str">
        <f ca="1">IFERROR(__xludf.DUMMYFUNCTION("""COMPUTED_VALUE"""),"")</f>
        <v/>
      </c>
      <c r="H141" s="4" t="str">
        <f ca="1">IFERROR(__xludf.DUMMYFUNCTION("""COMPUTED_VALUE"""),"")</f>
        <v/>
      </c>
      <c r="I141" s="4" t="str">
        <f ca="1">IFERROR(__xludf.DUMMYFUNCTION("""COMPUTED_VALUE"""),"")</f>
        <v/>
      </c>
      <c r="J141" s="4" t="str">
        <f ca="1">IFERROR(__xludf.DUMMYFUNCTION("""COMPUTED_VALUE"""),"")</f>
        <v/>
      </c>
      <c r="K141" s="4" t="str">
        <f ca="1">IFERROR(__xludf.DUMMYFUNCTION("""COMPUTED_VALUE"""),"")</f>
        <v/>
      </c>
      <c r="L141" s="4" t="str">
        <f ca="1">IFERROR(__xludf.DUMMYFUNCTION("""COMPUTED_VALUE"""),"")</f>
        <v/>
      </c>
      <c r="M141" s="4" t="str">
        <f ca="1">IFERROR(__xludf.DUMMYFUNCTION("""COMPUTED_VALUE"""),"")</f>
        <v/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5" x14ac:dyDescent="0.25">
      <c r="A142" s="3" t="str">
        <f ca="1">IFERROR(__xludf.DUMMYFUNCTION("""COMPUTED_VALUE"""),"")</f>
        <v/>
      </c>
      <c r="B142" s="4" t="str">
        <f ca="1">IFERROR(__xludf.DUMMYFUNCTION("""COMPUTED_VALUE"""),"")</f>
        <v/>
      </c>
      <c r="C142" s="4" t="str">
        <f ca="1">IFERROR(__xludf.DUMMYFUNCTION("""COMPUTED_VALUE"""),"")</f>
        <v/>
      </c>
      <c r="D142" s="4" t="str">
        <f ca="1">IFERROR(__xludf.DUMMYFUNCTION("""COMPUTED_VALUE"""),"")</f>
        <v/>
      </c>
      <c r="E142" s="4" t="str">
        <f ca="1">IFERROR(__xludf.DUMMYFUNCTION("""COMPUTED_VALUE"""),"")</f>
        <v/>
      </c>
      <c r="F142" s="4" t="str">
        <f ca="1">IFERROR(__xludf.DUMMYFUNCTION("""COMPUTED_VALUE"""),"")</f>
        <v/>
      </c>
      <c r="G142" s="4" t="str">
        <f ca="1">IFERROR(__xludf.DUMMYFUNCTION("""COMPUTED_VALUE"""),"")</f>
        <v/>
      </c>
      <c r="H142" s="4" t="str">
        <f ca="1">IFERROR(__xludf.DUMMYFUNCTION("""COMPUTED_VALUE"""),"")</f>
        <v/>
      </c>
      <c r="I142" s="4" t="str">
        <f ca="1">IFERROR(__xludf.DUMMYFUNCTION("""COMPUTED_VALUE"""),"")</f>
        <v/>
      </c>
      <c r="J142" s="4" t="str">
        <f ca="1">IFERROR(__xludf.DUMMYFUNCTION("""COMPUTED_VALUE"""),"")</f>
        <v/>
      </c>
      <c r="K142" s="4" t="str">
        <f ca="1">IFERROR(__xludf.DUMMYFUNCTION("""COMPUTED_VALUE"""),"")</f>
        <v/>
      </c>
      <c r="L142" s="4" t="str">
        <f ca="1">IFERROR(__xludf.DUMMYFUNCTION("""COMPUTED_VALUE"""),"")</f>
        <v/>
      </c>
      <c r="M142" s="4" t="str">
        <f ca="1">IFERROR(__xludf.DUMMYFUNCTION("""COMPUTED_VALUE"""),"")</f>
        <v/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5" x14ac:dyDescent="0.25">
      <c r="A143" s="3" t="str">
        <f ca="1">IFERROR(__xludf.DUMMYFUNCTION("""COMPUTED_VALUE"""),"")</f>
        <v/>
      </c>
      <c r="B143" s="4" t="str">
        <f ca="1">IFERROR(__xludf.DUMMYFUNCTION("""COMPUTED_VALUE"""),"")</f>
        <v/>
      </c>
      <c r="C143" s="4" t="str">
        <f ca="1">IFERROR(__xludf.DUMMYFUNCTION("""COMPUTED_VALUE"""),"")</f>
        <v/>
      </c>
      <c r="D143" s="4" t="str">
        <f ca="1">IFERROR(__xludf.DUMMYFUNCTION("""COMPUTED_VALUE"""),"")</f>
        <v/>
      </c>
      <c r="E143" s="4" t="str">
        <f ca="1">IFERROR(__xludf.DUMMYFUNCTION("""COMPUTED_VALUE"""),"")</f>
        <v/>
      </c>
      <c r="F143" s="4" t="str">
        <f ca="1">IFERROR(__xludf.DUMMYFUNCTION("""COMPUTED_VALUE"""),"")</f>
        <v/>
      </c>
      <c r="G143" s="4" t="str">
        <f ca="1">IFERROR(__xludf.DUMMYFUNCTION("""COMPUTED_VALUE"""),"")</f>
        <v/>
      </c>
      <c r="H143" s="4" t="str">
        <f ca="1">IFERROR(__xludf.DUMMYFUNCTION("""COMPUTED_VALUE"""),"")</f>
        <v/>
      </c>
      <c r="I143" s="4" t="str">
        <f ca="1">IFERROR(__xludf.DUMMYFUNCTION("""COMPUTED_VALUE"""),"")</f>
        <v/>
      </c>
      <c r="J143" s="4" t="str">
        <f ca="1">IFERROR(__xludf.DUMMYFUNCTION("""COMPUTED_VALUE"""),"")</f>
        <v/>
      </c>
      <c r="K143" s="4" t="str">
        <f ca="1">IFERROR(__xludf.DUMMYFUNCTION("""COMPUTED_VALUE"""),"")</f>
        <v/>
      </c>
      <c r="L143" s="4" t="str">
        <f ca="1">IFERROR(__xludf.DUMMYFUNCTION("""COMPUTED_VALUE"""),"")</f>
        <v/>
      </c>
      <c r="M143" s="4" t="str">
        <f ca="1">IFERROR(__xludf.DUMMYFUNCTION("""COMPUTED_VALUE"""),"")</f>
        <v/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5" x14ac:dyDescent="0.25">
      <c r="A144" s="3" t="str">
        <f ca="1">IFERROR(__xludf.DUMMYFUNCTION("""COMPUTED_VALUE"""),"")</f>
        <v/>
      </c>
      <c r="B144" s="4" t="str">
        <f ca="1">IFERROR(__xludf.DUMMYFUNCTION("""COMPUTED_VALUE"""),"")</f>
        <v/>
      </c>
      <c r="C144" s="4" t="str">
        <f ca="1">IFERROR(__xludf.DUMMYFUNCTION("""COMPUTED_VALUE"""),"")</f>
        <v/>
      </c>
      <c r="D144" s="4" t="str">
        <f ca="1">IFERROR(__xludf.DUMMYFUNCTION("""COMPUTED_VALUE"""),"")</f>
        <v/>
      </c>
      <c r="E144" s="4" t="str">
        <f ca="1">IFERROR(__xludf.DUMMYFUNCTION("""COMPUTED_VALUE"""),"")</f>
        <v/>
      </c>
      <c r="F144" s="4" t="str">
        <f ca="1">IFERROR(__xludf.DUMMYFUNCTION("""COMPUTED_VALUE"""),"")</f>
        <v/>
      </c>
      <c r="G144" s="4" t="str">
        <f ca="1">IFERROR(__xludf.DUMMYFUNCTION("""COMPUTED_VALUE"""),"")</f>
        <v/>
      </c>
      <c r="H144" s="4" t="str">
        <f ca="1">IFERROR(__xludf.DUMMYFUNCTION("""COMPUTED_VALUE"""),"")</f>
        <v/>
      </c>
      <c r="I144" s="4" t="str">
        <f ca="1">IFERROR(__xludf.DUMMYFUNCTION("""COMPUTED_VALUE"""),"")</f>
        <v/>
      </c>
      <c r="J144" s="4" t="str">
        <f ca="1">IFERROR(__xludf.DUMMYFUNCTION("""COMPUTED_VALUE"""),"")</f>
        <v/>
      </c>
      <c r="K144" s="4" t="str">
        <f ca="1">IFERROR(__xludf.DUMMYFUNCTION("""COMPUTED_VALUE"""),"")</f>
        <v/>
      </c>
      <c r="L144" s="4" t="str">
        <f ca="1">IFERROR(__xludf.DUMMYFUNCTION("""COMPUTED_VALUE"""),"")</f>
        <v/>
      </c>
      <c r="M144" s="4" t="str">
        <f ca="1">IFERROR(__xludf.DUMMYFUNCTION("""COMPUTED_VALUE"""),"")</f>
        <v/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5" x14ac:dyDescent="0.25">
      <c r="A145" s="3" t="str">
        <f ca="1">IFERROR(__xludf.DUMMYFUNCTION("""COMPUTED_VALUE"""),"")</f>
        <v/>
      </c>
      <c r="B145" s="4" t="str">
        <f ca="1">IFERROR(__xludf.DUMMYFUNCTION("""COMPUTED_VALUE"""),"")</f>
        <v/>
      </c>
      <c r="C145" s="4" t="str">
        <f ca="1">IFERROR(__xludf.DUMMYFUNCTION("""COMPUTED_VALUE"""),"")</f>
        <v/>
      </c>
      <c r="D145" s="4" t="str">
        <f ca="1">IFERROR(__xludf.DUMMYFUNCTION("""COMPUTED_VALUE"""),"")</f>
        <v/>
      </c>
      <c r="E145" s="4" t="str">
        <f ca="1">IFERROR(__xludf.DUMMYFUNCTION("""COMPUTED_VALUE"""),"")</f>
        <v/>
      </c>
      <c r="F145" s="4" t="str">
        <f ca="1">IFERROR(__xludf.DUMMYFUNCTION("""COMPUTED_VALUE"""),"")</f>
        <v/>
      </c>
      <c r="G145" s="4" t="str">
        <f ca="1">IFERROR(__xludf.DUMMYFUNCTION("""COMPUTED_VALUE"""),"")</f>
        <v/>
      </c>
      <c r="H145" s="4" t="str">
        <f ca="1">IFERROR(__xludf.DUMMYFUNCTION("""COMPUTED_VALUE"""),"")</f>
        <v/>
      </c>
      <c r="I145" s="4" t="str">
        <f ca="1">IFERROR(__xludf.DUMMYFUNCTION("""COMPUTED_VALUE"""),"")</f>
        <v/>
      </c>
      <c r="J145" s="4" t="str">
        <f ca="1">IFERROR(__xludf.DUMMYFUNCTION("""COMPUTED_VALUE"""),"")</f>
        <v/>
      </c>
      <c r="K145" s="4" t="str">
        <f ca="1">IFERROR(__xludf.DUMMYFUNCTION("""COMPUTED_VALUE"""),"")</f>
        <v/>
      </c>
      <c r="L145" s="4" t="str">
        <f ca="1">IFERROR(__xludf.DUMMYFUNCTION("""COMPUTED_VALUE"""),"")</f>
        <v/>
      </c>
      <c r="M145" s="4" t="str">
        <f ca="1">IFERROR(__xludf.DUMMYFUNCTION("""COMPUTED_VALUE"""),"")</f>
        <v/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5" x14ac:dyDescent="0.25">
      <c r="A146" s="3" t="str">
        <f ca="1">IFERROR(__xludf.DUMMYFUNCTION("""COMPUTED_VALUE"""),"")</f>
        <v/>
      </c>
      <c r="B146" s="4" t="str">
        <f ca="1">IFERROR(__xludf.DUMMYFUNCTION("""COMPUTED_VALUE"""),"")</f>
        <v/>
      </c>
      <c r="C146" s="4" t="str">
        <f ca="1">IFERROR(__xludf.DUMMYFUNCTION("""COMPUTED_VALUE"""),"")</f>
        <v/>
      </c>
      <c r="D146" s="4" t="str">
        <f ca="1">IFERROR(__xludf.DUMMYFUNCTION("""COMPUTED_VALUE"""),"")</f>
        <v/>
      </c>
      <c r="E146" s="4" t="str">
        <f ca="1">IFERROR(__xludf.DUMMYFUNCTION("""COMPUTED_VALUE"""),"")</f>
        <v/>
      </c>
      <c r="F146" s="4" t="str">
        <f ca="1">IFERROR(__xludf.DUMMYFUNCTION("""COMPUTED_VALUE"""),"")</f>
        <v/>
      </c>
      <c r="G146" s="4" t="str">
        <f ca="1">IFERROR(__xludf.DUMMYFUNCTION("""COMPUTED_VALUE"""),"")</f>
        <v/>
      </c>
      <c r="H146" s="4" t="str">
        <f ca="1">IFERROR(__xludf.DUMMYFUNCTION("""COMPUTED_VALUE"""),"")</f>
        <v/>
      </c>
      <c r="I146" s="4" t="str">
        <f ca="1">IFERROR(__xludf.DUMMYFUNCTION("""COMPUTED_VALUE"""),"")</f>
        <v/>
      </c>
      <c r="J146" s="4" t="str">
        <f ca="1">IFERROR(__xludf.DUMMYFUNCTION("""COMPUTED_VALUE"""),"")</f>
        <v/>
      </c>
      <c r="K146" s="4" t="str">
        <f ca="1">IFERROR(__xludf.DUMMYFUNCTION("""COMPUTED_VALUE"""),"")</f>
        <v/>
      </c>
      <c r="L146" s="4" t="str">
        <f ca="1">IFERROR(__xludf.DUMMYFUNCTION("""COMPUTED_VALUE"""),"")</f>
        <v/>
      </c>
      <c r="M146" s="4" t="str">
        <f ca="1">IFERROR(__xludf.DUMMYFUNCTION("""COMPUTED_VALUE"""),"")</f>
        <v/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5" x14ac:dyDescent="0.25">
      <c r="A147" s="3" t="str">
        <f ca="1">IFERROR(__xludf.DUMMYFUNCTION("""COMPUTED_VALUE"""),"")</f>
        <v/>
      </c>
      <c r="B147" s="4" t="str">
        <f ca="1">IFERROR(__xludf.DUMMYFUNCTION("""COMPUTED_VALUE"""),"")</f>
        <v/>
      </c>
      <c r="C147" s="4" t="str">
        <f ca="1">IFERROR(__xludf.DUMMYFUNCTION("""COMPUTED_VALUE"""),"")</f>
        <v/>
      </c>
      <c r="D147" s="4" t="str">
        <f ca="1">IFERROR(__xludf.DUMMYFUNCTION("""COMPUTED_VALUE"""),"")</f>
        <v/>
      </c>
      <c r="E147" s="4" t="str">
        <f ca="1">IFERROR(__xludf.DUMMYFUNCTION("""COMPUTED_VALUE"""),"")</f>
        <v/>
      </c>
      <c r="F147" s="4" t="str">
        <f ca="1">IFERROR(__xludf.DUMMYFUNCTION("""COMPUTED_VALUE"""),"")</f>
        <v/>
      </c>
      <c r="G147" s="4" t="str">
        <f ca="1">IFERROR(__xludf.DUMMYFUNCTION("""COMPUTED_VALUE"""),"")</f>
        <v/>
      </c>
      <c r="H147" s="4" t="str">
        <f ca="1">IFERROR(__xludf.DUMMYFUNCTION("""COMPUTED_VALUE"""),"")</f>
        <v/>
      </c>
      <c r="I147" s="4" t="str">
        <f ca="1">IFERROR(__xludf.DUMMYFUNCTION("""COMPUTED_VALUE"""),"")</f>
        <v/>
      </c>
      <c r="J147" s="4" t="str">
        <f ca="1">IFERROR(__xludf.DUMMYFUNCTION("""COMPUTED_VALUE"""),"")</f>
        <v/>
      </c>
      <c r="K147" s="4" t="str">
        <f ca="1">IFERROR(__xludf.DUMMYFUNCTION("""COMPUTED_VALUE"""),"")</f>
        <v/>
      </c>
      <c r="L147" s="4" t="str">
        <f ca="1">IFERROR(__xludf.DUMMYFUNCTION("""COMPUTED_VALUE"""),"")</f>
        <v/>
      </c>
      <c r="M147" s="4" t="str">
        <f ca="1">IFERROR(__xludf.DUMMYFUNCTION("""COMPUTED_VALUE"""),"")</f>
        <v/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5" x14ac:dyDescent="0.25">
      <c r="A148" s="3" t="str">
        <f ca="1">IFERROR(__xludf.DUMMYFUNCTION("""COMPUTED_VALUE"""),"")</f>
        <v/>
      </c>
      <c r="B148" s="4" t="str">
        <f ca="1">IFERROR(__xludf.DUMMYFUNCTION("""COMPUTED_VALUE"""),"")</f>
        <v/>
      </c>
      <c r="C148" s="4" t="str">
        <f ca="1">IFERROR(__xludf.DUMMYFUNCTION("""COMPUTED_VALUE"""),"")</f>
        <v/>
      </c>
      <c r="D148" s="4" t="str">
        <f ca="1">IFERROR(__xludf.DUMMYFUNCTION("""COMPUTED_VALUE"""),"")</f>
        <v/>
      </c>
      <c r="E148" s="4" t="str">
        <f ca="1">IFERROR(__xludf.DUMMYFUNCTION("""COMPUTED_VALUE"""),"")</f>
        <v/>
      </c>
      <c r="F148" s="4" t="str">
        <f ca="1">IFERROR(__xludf.DUMMYFUNCTION("""COMPUTED_VALUE"""),"")</f>
        <v/>
      </c>
      <c r="G148" s="4" t="str">
        <f ca="1">IFERROR(__xludf.DUMMYFUNCTION("""COMPUTED_VALUE"""),"")</f>
        <v/>
      </c>
      <c r="H148" s="4" t="str">
        <f ca="1">IFERROR(__xludf.DUMMYFUNCTION("""COMPUTED_VALUE"""),"")</f>
        <v/>
      </c>
      <c r="I148" s="4" t="str">
        <f ca="1">IFERROR(__xludf.DUMMYFUNCTION("""COMPUTED_VALUE"""),"")</f>
        <v/>
      </c>
      <c r="J148" s="4" t="str">
        <f ca="1">IFERROR(__xludf.DUMMYFUNCTION("""COMPUTED_VALUE"""),"")</f>
        <v/>
      </c>
      <c r="K148" s="4" t="str">
        <f ca="1">IFERROR(__xludf.DUMMYFUNCTION("""COMPUTED_VALUE"""),"")</f>
        <v/>
      </c>
      <c r="L148" s="4" t="str">
        <f ca="1">IFERROR(__xludf.DUMMYFUNCTION("""COMPUTED_VALUE"""),"")</f>
        <v/>
      </c>
      <c r="M148" s="4" t="str">
        <f ca="1">IFERROR(__xludf.DUMMYFUNCTION("""COMPUTED_VALUE"""),"")</f>
        <v/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5" x14ac:dyDescent="0.25">
      <c r="A149" s="3" t="str">
        <f ca="1">IFERROR(__xludf.DUMMYFUNCTION("""COMPUTED_VALUE"""),"")</f>
        <v/>
      </c>
      <c r="B149" s="4" t="str">
        <f ca="1">IFERROR(__xludf.DUMMYFUNCTION("""COMPUTED_VALUE"""),"")</f>
        <v/>
      </c>
      <c r="C149" s="4" t="str">
        <f ca="1">IFERROR(__xludf.DUMMYFUNCTION("""COMPUTED_VALUE"""),"")</f>
        <v/>
      </c>
      <c r="D149" s="4" t="str">
        <f ca="1">IFERROR(__xludf.DUMMYFUNCTION("""COMPUTED_VALUE"""),"")</f>
        <v/>
      </c>
      <c r="E149" s="4" t="str">
        <f ca="1">IFERROR(__xludf.DUMMYFUNCTION("""COMPUTED_VALUE"""),"")</f>
        <v/>
      </c>
      <c r="F149" s="4" t="str">
        <f ca="1">IFERROR(__xludf.DUMMYFUNCTION("""COMPUTED_VALUE"""),"")</f>
        <v/>
      </c>
      <c r="G149" s="4" t="str">
        <f ca="1">IFERROR(__xludf.DUMMYFUNCTION("""COMPUTED_VALUE"""),"")</f>
        <v/>
      </c>
      <c r="H149" s="4" t="str">
        <f ca="1">IFERROR(__xludf.DUMMYFUNCTION("""COMPUTED_VALUE"""),"")</f>
        <v/>
      </c>
      <c r="I149" s="4" t="str">
        <f ca="1">IFERROR(__xludf.DUMMYFUNCTION("""COMPUTED_VALUE"""),"")</f>
        <v/>
      </c>
      <c r="J149" s="4" t="str">
        <f ca="1">IFERROR(__xludf.DUMMYFUNCTION("""COMPUTED_VALUE"""),"")</f>
        <v/>
      </c>
      <c r="K149" s="4" t="str">
        <f ca="1">IFERROR(__xludf.DUMMYFUNCTION("""COMPUTED_VALUE"""),"")</f>
        <v/>
      </c>
      <c r="L149" s="4" t="str">
        <f ca="1">IFERROR(__xludf.DUMMYFUNCTION("""COMPUTED_VALUE"""),"")</f>
        <v/>
      </c>
      <c r="M149" s="4" t="str">
        <f ca="1">IFERROR(__xludf.DUMMYFUNCTION("""COMPUTED_VALUE"""),"")</f>
        <v/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5" x14ac:dyDescent="0.25">
      <c r="A150" s="3" t="str">
        <f ca="1">IFERROR(__xludf.DUMMYFUNCTION("""COMPUTED_VALUE"""),"")</f>
        <v/>
      </c>
      <c r="B150" s="4" t="str">
        <f ca="1">IFERROR(__xludf.DUMMYFUNCTION("""COMPUTED_VALUE"""),"")</f>
        <v/>
      </c>
      <c r="C150" s="4" t="str">
        <f ca="1">IFERROR(__xludf.DUMMYFUNCTION("""COMPUTED_VALUE"""),"")</f>
        <v/>
      </c>
      <c r="D150" s="4" t="str">
        <f ca="1">IFERROR(__xludf.DUMMYFUNCTION("""COMPUTED_VALUE"""),"")</f>
        <v/>
      </c>
      <c r="E150" s="4" t="str">
        <f ca="1">IFERROR(__xludf.DUMMYFUNCTION("""COMPUTED_VALUE"""),"")</f>
        <v/>
      </c>
      <c r="F150" s="4" t="str">
        <f ca="1">IFERROR(__xludf.DUMMYFUNCTION("""COMPUTED_VALUE"""),"")</f>
        <v/>
      </c>
      <c r="G150" s="4" t="str">
        <f ca="1">IFERROR(__xludf.DUMMYFUNCTION("""COMPUTED_VALUE"""),"")</f>
        <v/>
      </c>
      <c r="H150" s="4" t="str">
        <f ca="1">IFERROR(__xludf.DUMMYFUNCTION("""COMPUTED_VALUE"""),"")</f>
        <v/>
      </c>
      <c r="I150" s="4" t="str">
        <f ca="1">IFERROR(__xludf.DUMMYFUNCTION("""COMPUTED_VALUE"""),"")</f>
        <v/>
      </c>
      <c r="J150" s="4" t="str">
        <f ca="1">IFERROR(__xludf.DUMMYFUNCTION("""COMPUTED_VALUE"""),"")</f>
        <v/>
      </c>
      <c r="K150" s="4" t="str">
        <f ca="1">IFERROR(__xludf.DUMMYFUNCTION("""COMPUTED_VALUE"""),"")</f>
        <v/>
      </c>
      <c r="L150" s="4" t="str">
        <f ca="1">IFERROR(__xludf.DUMMYFUNCTION("""COMPUTED_VALUE"""),"")</f>
        <v/>
      </c>
      <c r="M150" s="4" t="str">
        <f ca="1">IFERROR(__xludf.DUMMYFUNCTION("""COMPUTED_VALUE"""),"")</f>
        <v/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5" x14ac:dyDescent="0.25">
      <c r="A151" s="3" t="str">
        <f ca="1">IFERROR(__xludf.DUMMYFUNCTION("""COMPUTED_VALUE"""),"")</f>
        <v/>
      </c>
      <c r="B151" s="4" t="str">
        <f ca="1">IFERROR(__xludf.DUMMYFUNCTION("""COMPUTED_VALUE"""),"")</f>
        <v/>
      </c>
      <c r="C151" s="4" t="str">
        <f ca="1">IFERROR(__xludf.DUMMYFUNCTION("""COMPUTED_VALUE"""),"")</f>
        <v/>
      </c>
      <c r="D151" s="4" t="str">
        <f ca="1">IFERROR(__xludf.DUMMYFUNCTION("""COMPUTED_VALUE"""),"")</f>
        <v/>
      </c>
      <c r="E151" s="4" t="str">
        <f ca="1">IFERROR(__xludf.DUMMYFUNCTION("""COMPUTED_VALUE"""),"")</f>
        <v/>
      </c>
      <c r="F151" s="4" t="str">
        <f ca="1">IFERROR(__xludf.DUMMYFUNCTION("""COMPUTED_VALUE"""),"")</f>
        <v/>
      </c>
      <c r="G151" s="4" t="str">
        <f ca="1">IFERROR(__xludf.DUMMYFUNCTION("""COMPUTED_VALUE"""),"")</f>
        <v/>
      </c>
      <c r="H151" s="4" t="str">
        <f ca="1">IFERROR(__xludf.DUMMYFUNCTION("""COMPUTED_VALUE"""),"")</f>
        <v/>
      </c>
      <c r="I151" s="4" t="str">
        <f ca="1">IFERROR(__xludf.DUMMYFUNCTION("""COMPUTED_VALUE"""),"")</f>
        <v/>
      </c>
      <c r="J151" s="4" t="str">
        <f ca="1">IFERROR(__xludf.DUMMYFUNCTION("""COMPUTED_VALUE"""),"")</f>
        <v/>
      </c>
      <c r="K151" s="4" t="str">
        <f ca="1">IFERROR(__xludf.DUMMYFUNCTION("""COMPUTED_VALUE"""),"")</f>
        <v/>
      </c>
      <c r="L151" s="4" t="str">
        <f ca="1">IFERROR(__xludf.DUMMYFUNCTION("""COMPUTED_VALUE"""),"")</f>
        <v/>
      </c>
      <c r="M151" s="4" t="str">
        <f ca="1">IFERROR(__xludf.DUMMYFUNCTION("""COMPUTED_VALUE"""),"")</f>
        <v/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5" x14ac:dyDescent="0.25">
      <c r="A152" s="3" t="str">
        <f ca="1">IFERROR(__xludf.DUMMYFUNCTION("""COMPUTED_VALUE"""),"")</f>
        <v/>
      </c>
      <c r="B152" s="4" t="str">
        <f ca="1">IFERROR(__xludf.DUMMYFUNCTION("""COMPUTED_VALUE"""),"")</f>
        <v/>
      </c>
      <c r="C152" s="4" t="str">
        <f ca="1">IFERROR(__xludf.DUMMYFUNCTION("""COMPUTED_VALUE"""),"")</f>
        <v/>
      </c>
      <c r="D152" s="4" t="str">
        <f ca="1">IFERROR(__xludf.DUMMYFUNCTION("""COMPUTED_VALUE"""),"")</f>
        <v/>
      </c>
      <c r="E152" s="4" t="str">
        <f ca="1">IFERROR(__xludf.DUMMYFUNCTION("""COMPUTED_VALUE"""),"")</f>
        <v/>
      </c>
      <c r="F152" s="4" t="str">
        <f ca="1">IFERROR(__xludf.DUMMYFUNCTION("""COMPUTED_VALUE"""),"")</f>
        <v/>
      </c>
      <c r="G152" s="4" t="str">
        <f ca="1">IFERROR(__xludf.DUMMYFUNCTION("""COMPUTED_VALUE"""),"")</f>
        <v/>
      </c>
      <c r="H152" s="4" t="str">
        <f ca="1">IFERROR(__xludf.DUMMYFUNCTION("""COMPUTED_VALUE"""),"")</f>
        <v/>
      </c>
      <c r="I152" s="4" t="str">
        <f ca="1">IFERROR(__xludf.DUMMYFUNCTION("""COMPUTED_VALUE"""),"")</f>
        <v/>
      </c>
      <c r="J152" s="4" t="str">
        <f ca="1">IFERROR(__xludf.DUMMYFUNCTION("""COMPUTED_VALUE"""),"")</f>
        <v/>
      </c>
      <c r="K152" s="4" t="str">
        <f ca="1">IFERROR(__xludf.DUMMYFUNCTION("""COMPUTED_VALUE"""),"")</f>
        <v/>
      </c>
      <c r="L152" s="4" t="str">
        <f ca="1">IFERROR(__xludf.DUMMYFUNCTION("""COMPUTED_VALUE"""),"")</f>
        <v/>
      </c>
      <c r="M152" s="4" t="str">
        <f ca="1">IFERROR(__xludf.DUMMYFUNCTION("""COMPUTED_VALUE"""),"")</f>
        <v/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5" x14ac:dyDescent="0.25">
      <c r="A153" s="3" t="str">
        <f ca="1">IFERROR(__xludf.DUMMYFUNCTION("""COMPUTED_VALUE"""),"")</f>
        <v/>
      </c>
      <c r="B153" s="4" t="str">
        <f ca="1">IFERROR(__xludf.DUMMYFUNCTION("""COMPUTED_VALUE"""),"")</f>
        <v/>
      </c>
      <c r="C153" s="4" t="str">
        <f ca="1">IFERROR(__xludf.DUMMYFUNCTION("""COMPUTED_VALUE"""),"")</f>
        <v/>
      </c>
      <c r="D153" s="4" t="str">
        <f ca="1">IFERROR(__xludf.DUMMYFUNCTION("""COMPUTED_VALUE"""),"")</f>
        <v/>
      </c>
      <c r="E153" s="4" t="str">
        <f ca="1">IFERROR(__xludf.DUMMYFUNCTION("""COMPUTED_VALUE"""),"")</f>
        <v/>
      </c>
      <c r="F153" s="4" t="str">
        <f ca="1">IFERROR(__xludf.DUMMYFUNCTION("""COMPUTED_VALUE"""),"")</f>
        <v/>
      </c>
      <c r="G153" s="4" t="str">
        <f ca="1">IFERROR(__xludf.DUMMYFUNCTION("""COMPUTED_VALUE"""),"")</f>
        <v/>
      </c>
      <c r="H153" s="4" t="str">
        <f ca="1">IFERROR(__xludf.DUMMYFUNCTION("""COMPUTED_VALUE"""),"")</f>
        <v/>
      </c>
      <c r="I153" s="4" t="str">
        <f ca="1">IFERROR(__xludf.DUMMYFUNCTION("""COMPUTED_VALUE"""),"")</f>
        <v/>
      </c>
      <c r="J153" s="4" t="str">
        <f ca="1">IFERROR(__xludf.DUMMYFUNCTION("""COMPUTED_VALUE"""),"")</f>
        <v/>
      </c>
      <c r="K153" s="4" t="str">
        <f ca="1">IFERROR(__xludf.DUMMYFUNCTION("""COMPUTED_VALUE"""),"")</f>
        <v/>
      </c>
      <c r="L153" s="4" t="str">
        <f ca="1">IFERROR(__xludf.DUMMYFUNCTION("""COMPUTED_VALUE"""),"")</f>
        <v/>
      </c>
      <c r="M153" s="4" t="str">
        <f ca="1">IFERROR(__xludf.DUMMYFUNCTION("""COMPUTED_VALUE"""),"")</f>
        <v/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5" x14ac:dyDescent="0.25">
      <c r="A154" s="3" t="str">
        <f ca="1">IFERROR(__xludf.DUMMYFUNCTION("""COMPUTED_VALUE"""),"")</f>
        <v/>
      </c>
      <c r="B154" s="4" t="str">
        <f ca="1">IFERROR(__xludf.DUMMYFUNCTION("""COMPUTED_VALUE"""),"")</f>
        <v/>
      </c>
      <c r="C154" s="4" t="str">
        <f ca="1">IFERROR(__xludf.DUMMYFUNCTION("""COMPUTED_VALUE"""),"")</f>
        <v/>
      </c>
      <c r="D154" s="4" t="str">
        <f ca="1">IFERROR(__xludf.DUMMYFUNCTION("""COMPUTED_VALUE"""),"")</f>
        <v/>
      </c>
      <c r="E154" s="4" t="str">
        <f ca="1">IFERROR(__xludf.DUMMYFUNCTION("""COMPUTED_VALUE"""),"")</f>
        <v/>
      </c>
      <c r="F154" s="4" t="str">
        <f ca="1">IFERROR(__xludf.DUMMYFUNCTION("""COMPUTED_VALUE"""),"")</f>
        <v/>
      </c>
      <c r="G154" s="4" t="str">
        <f ca="1">IFERROR(__xludf.DUMMYFUNCTION("""COMPUTED_VALUE"""),"")</f>
        <v/>
      </c>
      <c r="H154" s="4" t="str">
        <f ca="1">IFERROR(__xludf.DUMMYFUNCTION("""COMPUTED_VALUE"""),"")</f>
        <v/>
      </c>
      <c r="I154" s="4" t="str">
        <f ca="1">IFERROR(__xludf.DUMMYFUNCTION("""COMPUTED_VALUE"""),"")</f>
        <v/>
      </c>
      <c r="J154" s="4" t="str">
        <f ca="1">IFERROR(__xludf.DUMMYFUNCTION("""COMPUTED_VALUE"""),"")</f>
        <v/>
      </c>
      <c r="K154" s="4" t="str">
        <f ca="1">IFERROR(__xludf.DUMMYFUNCTION("""COMPUTED_VALUE"""),"")</f>
        <v/>
      </c>
      <c r="L154" s="4" t="str">
        <f ca="1">IFERROR(__xludf.DUMMYFUNCTION("""COMPUTED_VALUE"""),"")</f>
        <v/>
      </c>
      <c r="M154" s="4" t="str">
        <f ca="1">IFERROR(__xludf.DUMMYFUNCTION("""COMPUTED_VALUE"""),"")</f>
        <v/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5" x14ac:dyDescent="0.25">
      <c r="A155" s="3" t="str">
        <f ca="1">IFERROR(__xludf.DUMMYFUNCTION("""COMPUTED_VALUE"""),"")</f>
        <v/>
      </c>
      <c r="B155" s="4" t="str">
        <f ca="1">IFERROR(__xludf.DUMMYFUNCTION("""COMPUTED_VALUE"""),"")</f>
        <v/>
      </c>
      <c r="C155" s="4" t="str">
        <f ca="1">IFERROR(__xludf.DUMMYFUNCTION("""COMPUTED_VALUE"""),"")</f>
        <v/>
      </c>
      <c r="D155" s="4" t="str">
        <f ca="1">IFERROR(__xludf.DUMMYFUNCTION("""COMPUTED_VALUE"""),"")</f>
        <v/>
      </c>
      <c r="E155" s="4" t="str">
        <f ca="1">IFERROR(__xludf.DUMMYFUNCTION("""COMPUTED_VALUE"""),"")</f>
        <v/>
      </c>
      <c r="F155" s="4" t="str">
        <f ca="1">IFERROR(__xludf.DUMMYFUNCTION("""COMPUTED_VALUE"""),"")</f>
        <v/>
      </c>
      <c r="G155" s="4" t="str">
        <f ca="1">IFERROR(__xludf.DUMMYFUNCTION("""COMPUTED_VALUE"""),"")</f>
        <v/>
      </c>
      <c r="H155" s="4" t="str">
        <f ca="1">IFERROR(__xludf.DUMMYFUNCTION("""COMPUTED_VALUE"""),"")</f>
        <v/>
      </c>
      <c r="I155" s="4" t="str">
        <f ca="1">IFERROR(__xludf.DUMMYFUNCTION("""COMPUTED_VALUE"""),"")</f>
        <v/>
      </c>
      <c r="J155" s="4" t="str">
        <f ca="1">IFERROR(__xludf.DUMMYFUNCTION("""COMPUTED_VALUE"""),"")</f>
        <v/>
      </c>
      <c r="K155" s="4" t="str">
        <f ca="1">IFERROR(__xludf.DUMMYFUNCTION("""COMPUTED_VALUE"""),"")</f>
        <v/>
      </c>
      <c r="L155" s="4" t="str">
        <f ca="1">IFERROR(__xludf.DUMMYFUNCTION("""COMPUTED_VALUE"""),"")</f>
        <v/>
      </c>
      <c r="M155" s="4" t="str">
        <f ca="1">IFERROR(__xludf.DUMMYFUNCTION("""COMPUTED_VALUE"""),"")</f>
        <v/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5" x14ac:dyDescent="0.25">
      <c r="A156" s="3" t="str">
        <f ca="1">IFERROR(__xludf.DUMMYFUNCTION("""COMPUTED_VALUE"""),"")</f>
        <v/>
      </c>
      <c r="B156" s="4" t="str">
        <f ca="1">IFERROR(__xludf.DUMMYFUNCTION("""COMPUTED_VALUE"""),"")</f>
        <v/>
      </c>
      <c r="C156" s="4" t="str">
        <f ca="1">IFERROR(__xludf.DUMMYFUNCTION("""COMPUTED_VALUE"""),"")</f>
        <v/>
      </c>
      <c r="D156" s="4" t="str">
        <f ca="1">IFERROR(__xludf.DUMMYFUNCTION("""COMPUTED_VALUE"""),"")</f>
        <v/>
      </c>
      <c r="E156" s="4" t="str">
        <f ca="1">IFERROR(__xludf.DUMMYFUNCTION("""COMPUTED_VALUE"""),"")</f>
        <v/>
      </c>
      <c r="F156" s="4" t="str">
        <f ca="1">IFERROR(__xludf.DUMMYFUNCTION("""COMPUTED_VALUE"""),"")</f>
        <v/>
      </c>
      <c r="G156" s="4" t="str">
        <f ca="1">IFERROR(__xludf.DUMMYFUNCTION("""COMPUTED_VALUE"""),"")</f>
        <v/>
      </c>
      <c r="H156" s="4" t="str">
        <f ca="1">IFERROR(__xludf.DUMMYFUNCTION("""COMPUTED_VALUE"""),"")</f>
        <v/>
      </c>
      <c r="I156" s="4" t="str">
        <f ca="1">IFERROR(__xludf.DUMMYFUNCTION("""COMPUTED_VALUE"""),"")</f>
        <v/>
      </c>
      <c r="J156" s="4" t="str">
        <f ca="1">IFERROR(__xludf.DUMMYFUNCTION("""COMPUTED_VALUE"""),"")</f>
        <v/>
      </c>
      <c r="K156" s="4" t="str">
        <f ca="1">IFERROR(__xludf.DUMMYFUNCTION("""COMPUTED_VALUE"""),"")</f>
        <v/>
      </c>
      <c r="L156" s="4" t="str">
        <f ca="1">IFERROR(__xludf.DUMMYFUNCTION("""COMPUTED_VALUE"""),"")</f>
        <v/>
      </c>
      <c r="M156" s="4" t="str">
        <f ca="1">IFERROR(__xludf.DUMMYFUNCTION("""COMPUTED_VALUE"""),"")</f>
        <v/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5" x14ac:dyDescent="0.25">
      <c r="A157" s="3" t="str">
        <f ca="1">IFERROR(__xludf.DUMMYFUNCTION("""COMPUTED_VALUE"""),"")</f>
        <v/>
      </c>
      <c r="B157" s="4" t="str">
        <f ca="1">IFERROR(__xludf.DUMMYFUNCTION("""COMPUTED_VALUE"""),"")</f>
        <v/>
      </c>
      <c r="C157" s="4" t="str">
        <f ca="1">IFERROR(__xludf.DUMMYFUNCTION("""COMPUTED_VALUE"""),"")</f>
        <v/>
      </c>
      <c r="D157" s="4" t="str">
        <f ca="1">IFERROR(__xludf.DUMMYFUNCTION("""COMPUTED_VALUE"""),"")</f>
        <v/>
      </c>
      <c r="E157" s="4" t="str">
        <f ca="1">IFERROR(__xludf.DUMMYFUNCTION("""COMPUTED_VALUE"""),"")</f>
        <v/>
      </c>
      <c r="F157" s="4" t="str">
        <f ca="1">IFERROR(__xludf.DUMMYFUNCTION("""COMPUTED_VALUE"""),"")</f>
        <v/>
      </c>
      <c r="G157" s="4" t="str">
        <f ca="1">IFERROR(__xludf.DUMMYFUNCTION("""COMPUTED_VALUE"""),"")</f>
        <v/>
      </c>
      <c r="H157" s="4" t="str">
        <f ca="1">IFERROR(__xludf.DUMMYFUNCTION("""COMPUTED_VALUE"""),"")</f>
        <v/>
      </c>
      <c r="I157" s="4" t="str">
        <f ca="1">IFERROR(__xludf.DUMMYFUNCTION("""COMPUTED_VALUE"""),"")</f>
        <v/>
      </c>
      <c r="J157" s="4" t="str">
        <f ca="1">IFERROR(__xludf.DUMMYFUNCTION("""COMPUTED_VALUE"""),"")</f>
        <v/>
      </c>
      <c r="K157" s="4" t="str">
        <f ca="1">IFERROR(__xludf.DUMMYFUNCTION("""COMPUTED_VALUE"""),"")</f>
        <v/>
      </c>
      <c r="L157" s="4" t="str">
        <f ca="1">IFERROR(__xludf.DUMMYFUNCTION("""COMPUTED_VALUE"""),"")</f>
        <v/>
      </c>
      <c r="M157" s="4" t="str">
        <f ca="1">IFERROR(__xludf.DUMMYFUNCTION("""COMPUTED_VALUE"""),"")</f>
        <v/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5" x14ac:dyDescent="0.25">
      <c r="A158" s="3" t="str">
        <f ca="1">IFERROR(__xludf.DUMMYFUNCTION("""COMPUTED_VALUE"""),"")</f>
        <v/>
      </c>
      <c r="B158" s="4" t="str">
        <f ca="1">IFERROR(__xludf.DUMMYFUNCTION("""COMPUTED_VALUE"""),"")</f>
        <v/>
      </c>
      <c r="C158" s="4" t="str">
        <f ca="1">IFERROR(__xludf.DUMMYFUNCTION("""COMPUTED_VALUE"""),"")</f>
        <v/>
      </c>
      <c r="D158" s="4" t="str">
        <f ca="1">IFERROR(__xludf.DUMMYFUNCTION("""COMPUTED_VALUE"""),"")</f>
        <v/>
      </c>
      <c r="E158" s="4" t="str">
        <f ca="1">IFERROR(__xludf.DUMMYFUNCTION("""COMPUTED_VALUE"""),"")</f>
        <v/>
      </c>
      <c r="F158" s="4" t="str">
        <f ca="1">IFERROR(__xludf.DUMMYFUNCTION("""COMPUTED_VALUE"""),"")</f>
        <v/>
      </c>
      <c r="G158" s="4" t="str">
        <f ca="1">IFERROR(__xludf.DUMMYFUNCTION("""COMPUTED_VALUE"""),"")</f>
        <v/>
      </c>
      <c r="H158" s="4" t="str">
        <f ca="1">IFERROR(__xludf.DUMMYFUNCTION("""COMPUTED_VALUE"""),"")</f>
        <v/>
      </c>
      <c r="I158" s="4" t="str">
        <f ca="1">IFERROR(__xludf.DUMMYFUNCTION("""COMPUTED_VALUE"""),"")</f>
        <v/>
      </c>
      <c r="J158" s="4" t="str">
        <f ca="1">IFERROR(__xludf.DUMMYFUNCTION("""COMPUTED_VALUE"""),"")</f>
        <v/>
      </c>
      <c r="K158" s="4" t="str">
        <f ca="1">IFERROR(__xludf.DUMMYFUNCTION("""COMPUTED_VALUE"""),"")</f>
        <v/>
      </c>
      <c r="L158" s="4" t="str">
        <f ca="1">IFERROR(__xludf.DUMMYFUNCTION("""COMPUTED_VALUE"""),"")</f>
        <v/>
      </c>
      <c r="M158" s="4" t="str">
        <f ca="1">IFERROR(__xludf.DUMMYFUNCTION("""COMPUTED_VALUE"""),"")</f>
        <v/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5" x14ac:dyDescent="0.25">
      <c r="A159" s="3" t="str">
        <f ca="1">IFERROR(__xludf.DUMMYFUNCTION("""COMPUTED_VALUE"""),"")</f>
        <v/>
      </c>
      <c r="B159" s="4" t="str">
        <f ca="1">IFERROR(__xludf.DUMMYFUNCTION("""COMPUTED_VALUE"""),"")</f>
        <v/>
      </c>
      <c r="C159" s="4" t="str">
        <f ca="1">IFERROR(__xludf.DUMMYFUNCTION("""COMPUTED_VALUE"""),"")</f>
        <v/>
      </c>
      <c r="D159" s="4" t="str">
        <f ca="1">IFERROR(__xludf.DUMMYFUNCTION("""COMPUTED_VALUE"""),"")</f>
        <v/>
      </c>
      <c r="E159" s="4" t="str">
        <f ca="1">IFERROR(__xludf.DUMMYFUNCTION("""COMPUTED_VALUE"""),"")</f>
        <v/>
      </c>
      <c r="F159" s="4" t="str">
        <f ca="1">IFERROR(__xludf.DUMMYFUNCTION("""COMPUTED_VALUE"""),"")</f>
        <v/>
      </c>
      <c r="G159" s="4" t="str">
        <f ca="1">IFERROR(__xludf.DUMMYFUNCTION("""COMPUTED_VALUE"""),"")</f>
        <v/>
      </c>
      <c r="H159" s="4" t="str">
        <f ca="1">IFERROR(__xludf.DUMMYFUNCTION("""COMPUTED_VALUE"""),"")</f>
        <v/>
      </c>
      <c r="I159" s="4" t="str">
        <f ca="1">IFERROR(__xludf.DUMMYFUNCTION("""COMPUTED_VALUE"""),"")</f>
        <v/>
      </c>
      <c r="J159" s="4" t="str">
        <f ca="1">IFERROR(__xludf.DUMMYFUNCTION("""COMPUTED_VALUE"""),"")</f>
        <v/>
      </c>
      <c r="K159" s="4" t="str">
        <f ca="1">IFERROR(__xludf.DUMMYFUNCTION("""COMPUTED_VALUE"""),"")</f>
        <v/>
      </c>
      <c r="L159" s="4" t="str">
        <f ca="1">IFERROR(__xludf.DUMMYFUNCTION("""COMPUTED_VALUE"""),"")</f>
        <v/>
      </c>
      <c r="M159" s="4" t="str">
        <f ca="1">IFERROR(__xludf.DUMMYFUNCTION("""COMPUTED_VALUE"""),"")</f>
        <v/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5" x14ac:dyDescent="0.25">
      <c r="A160" s="3" t="str">
        <f ca="1">IFERROR(__xludf.DUMMYFUNCTION("""COMPUTED_VALUE"""),"")</f>
        <v/>
      </c>
      <c r="B160" s="4" t="str">
        <f ca="1">IFERROR(__xludf.DUMMYFUNCTION("""COMPUTED_VALUE"""),"")</f>
        <v/>
      </c>
      <c r="C160" s="4" t="str">
        <f ca="1">IFERROR(__xludf.DUMMYFUNCTION("""COMPUTED_VALUE"""),"")</f>
        <v/>
      </c>
      <c r="D160" s="4" t="str">
        <f ca="1">IFERROR(__xludf.DUMMYFUNCTION("""COMPUTED_VALUE"""),"")</f>
        <v/>
      </c>
      <c r="E160" s="4" t="str">
        <f ca="1">IFERROR(__xludf.DUMMYFUNCTION("""COMPUTED_VALUE"""),"")</f>
        <v/>
      </c>
      <c r="F160" s="4" t="str">
        <f ca="1">IFERROR(__xludf.DUMMYFUNCTION("""COMPUTED_VALUE"""),"")</f>
        <v/>
      </c>
      <c r="G160" s="4" t="str">
        <f ca="1">IFERROR(__xludf.DUMMYFUNCTION("""COMPUTED_VALUE"""),"")</f>
        <v/>
      </c>
      <c r="H160" s="4" t="str">
        <f ca="1">IFERROR(__xludf.DUMMYFUNCTION("""COMPUTED_VALUE"""),"")</f>
        <v/>
      </c>
      <c r="I160" s="4" t="str">
        <f ca="1">IFERROR(__xludf.DUMMYFUNCTION("""COMPUTED_VALUE"""),"")</f>
        <v/>
      </c>
      <c r="J160" s="4" t="str">
        <f ca="1">IFERROR(__xludf.DUMMYFUNCTION("""COMPUTED_VALUE"""),"")</f>
        <v/>
      </c>
      <c r="K160" s="4" t="str">
        <f ca="1">IFERROR(__xludf.DUMMYFUNCTION("""COMPUTED_VALUE"""),"")</f>
        <v/>
      </c>
      <c r="L160" s="4" t="str">
        <f ca="1">IFERROR(__xludf.DUMMYFUNCTION("""COMPUTED_VALUE"""),"")</f>
        <v/>
      </c>
      <c r="M160" s="4" t="str">
        <f ca="1">IFERROR(__xludf.DUMMYFUNCTION("""COMPUTED_VALUE"""),"")</f>
        <v/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5" x14ac:dyDescent="0.25">
      <c r="A161" s="3" t="str">
        <f ca="1">IFERROR(__xludf.DUMMYFUNCTION("""COMPUTED_VALUE"""),"")</f>
        <v/>
      </c>
      <c r="B161" s="4" t="str">
        <f ca="1">IFERROR(__xludf.DUMMYFUNCTION("""COMPUTED_VALUE"""),"")</f>
        <v/>
      </c>
      <c r="C161" s="4" t="str">
        <f ca="1">IFERROR(__xludf.DUMMYFUNCTION("""COMPUTED_VALUE"""),"")</f>
        <v/>
      </c>
      <c r="D161" s="4" t="str">
        <f ca="1">IFERROR(__xludf.DUMMYFUNCTION("""COMPUTED_VALUE"""),"")</f>
        <v/>
      </c>
      <c r="E161" s="4" t="str">
        <f ca="1">IFERROR(__xludf.DUMMYFUNCTION("""COMPUTED_VALUE"""),"")</f>
        <v/>
      </c>
      <c r="F161" s="4" t="str">
        <f ca="1">IFERROR(__xludf.DUMMYFUNCTION("""COMPUTED_VALUE"""),"")</f>
        <v/>
      </c>
      <c r="G161" s="4" t="str">
        <f ca="1">IFERROR(__xludf.DUMMYFUNCTION("""COMPUTED_VALUE"""),"")</f>
        <v/>
      </c>
      <c r="H161" s="4" t="str">
        <f ca="1">IFERROR(__xludf.DUMMYFUNCTION("""COMPUTED_VALUE"""),"")</f>
        <v/>
      </c>
      <c r="I161" s="4" t="str">
        <f ca="1">IFERROR(__xludf.DUMMYFUNCTION("""COMPUTED_VALUE"""),"")</f>
        <v/>
      </c>
      <c r="J161" s="4" t="str">
        <f ca="1">IFERROR(__xludf.DUMMYFUNCTION("""COMPUTED_VALUE"""),"")</f>
        <v/>
      </c>
      <c r="K161" s="4" t="str">
        <f ca="1">IFERROR(__xludf.DUMMYFUNCTION("""COMPUTED_VALUE"""),"")</f>
        <v/>
      </c>
      <c r="L161" s="4" t="str">
        <f ca="1">IFERROR(__xludf.DUMMYFUNCTION("""COMPUTED_VALUE"""),"")</f>
        <v/>
      </c>
      <c r="M161" s="4" t="str">
        <f ca="1">IFERROR(__xludf.DUMMYFUNCTION("""COMPUTED_VALUE"""),"")</f>
        <v/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5" x14ac:dyDescent="0.25">
      <c r="A162" s="3" t="str">
        <f ca="1">IFERROR(__xludf.DUMMYFUNCTION("""COMPUTED_VALUE"""),"")</f>
        <v/>
      </c>
      <c r="B162" s="4" t="str">
        <f ca="1">IFERROR(__xludf.DUMMYFUNCTION("""COMPUTED_VALUE"""),"")</f>
        <v/>
      </c>
      <c r="C162" s="4" t="str">
        <f ca="1">IFERROR(__xludf.DUMMYFUNCTION("""COMPUTED_VALUE"""),"")</f>
        <v/>
      </c>
      <c r="D162" s="4" t="str">
        <f ca="1">IFERROR(__xludf.DUMMYFUNCTION("""COMPUTED_VALUE"""),"")</f>
        <v/>
      </c>
      <c r="E162" s="4" t="str">
        <f ca="1">IFERROR(__xludf.DUMMYFUNCTION("""COMPUTED_VALUE"""),"")</f>
        <v/>
      </c>
      <c r="F162" s="4" t="str">
        <f ca="1">IFERROR(__xludf.DUMMYFUNCTION("""COMPUTED_VALUE"""),"")</f>
        <v/>
      </c>
      <c r="G162" s="4" t="str">
        <f ca="1">IFERROR(__xludf.DUMMYFUNCTION("""COMPUTED_VALUE"""),"")</f>
        <v/>
      </c>
      <c r="H162" s="4" t="str">
        <f ca="1">IFERROR(__xludf.DUMMYFUNCTION("""COMPUTED_VALUE"""),"")</f>
        <v/>
      </c>
      <c r="I162" s="4" t="str">
        <f ca="1">IFERROR(__xludf.DUMMYFUNCTION("""COMPUTED_VALUE"""),"")</f>
        <v/>
      </c>
      <c r="J162" s="4" t="str">
        <f ca="1">IFERROR(__xludf.DUMMYFUNCTION("""COMPUTED_VALUE"""),"")</f>
        <v/>
      </c>
      <c r="K162" s="4" t="str">
        <f ca="1">IFERROR(__xludf.DUMMYFUNCTION("""COMPUTED_VALUE"""),"")</f>
        <v/>
      </c>
      <c r="L162" s="4" t="str">
        <f ca="1">IFERROR(__xludf.DUMMYFUNCTION("""COMPUTED_VALUE"""),"")</f>
        <v/>
      </c>
      <c r="M162" s="4" t="str">
        <f ca="1">IFERROR(__xludf.DUMMYFUNCTION("""COMPUTED_VALUE"""),"")</f>
        <v/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5" x14ac:dyDescent="0.25">
      <c r="A163" s="3" t="str">
        <f ca="1">IFERROR(__xludf.DUMMYFUNCTION("""COMPUTED_VALUE"""),"")</f>
        <v/>
      </c>
      <c r="B163" s="4" t="str">
        <f ca="1">IFERROR(__xludf.DUMMYFUNCTION("""COMPUTED_VALUE"""),"")</f>
        <v/>
      </c>
      <c r="C163" s="4" t="str">
        <f ca="1">IFERROR(__xludf.DUMMYFUNCTION("""COMPUTED_VALUE"""),"")</f>
        <v/>
      </c>
      <c r="D163" s="4" t="str">
        <f ca="1">IFERROR(__xludf.DUMMYFUNCTION("""COMPUTED_VALUE"""),"")</f>
        <v/>
      </c>
      <c r="E163" s="4" t="str">
        <f ca="1">IFERROR(__xludf.DUMMYFUNCTION("""COMPUTED_VALUE"""),"")</f>
        <v/>
      </c>
      <c r="F163" s="4" t="str">
        <f ca="1">IFERROR(__xludf.DUMMYFUNCTION("""COMPUTED_VALUE"""),"")</f>
        <v/>
      </c>
      <c r="G163" s="4" t="str">
        <f ca="1">IFERROR(__xludf.DUMMYFUNCTION("""COMPUTED_VALUE"""),"")</f>
        <v/>
      </c>
      <c r="H163" s="4" t="str">
        <f ca="1">IFERROR(__xludf.DUMMYFUNCTION("""COMPUTED_VALUE"""),"")</f>
        <v/>
      </c>
      <c r="I163" s="4" t="str">
        <f ca="1">IFERROR(__xludf.DUMMYFUNCTION("""COMPUTED_VALUE"""),"")</f>
        <v/>
      </c>
      <c r="J163" s="4" t="str">
        <f ca="1">IFERROR(__xludf.DUMMYFUNCTION("""COMPUTED_VALUE"""),"")</f>
        <v/>
      </c>
      <c r="K163" s="4" t="str">
        <f ca="1">IFERROR(__xludf.DUMMYFUNCTION("""COMPUTED_VALUE"""),"")</f>
        <v/>
      </c>
      <c r="L163" s="4" t="str">
        <f ca="1">IFERROR(__xludf.DUMMYFUNCTION("""COMPUTED_VALUE"""),"")</f>
        <v/>
      </c>
      <c r="M163" s="4" t="str">
        <f ca="1">IFERROR(__xludf.DUMMYFUNCTION("""COMPUTED_VALUE"""),"")</f>
        <v/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5" x14ac:dyDescent="0.25">
      <c r="A164" s="3" t="str">
        <f ca="1">IFERROR(__xludf.DUMMYFUNCTION("""COMPUTED_VALUE"""),"")</f>
        <v/>
      </c>
      <c r="B164" s="4" t="str">
        <f ca="1">IFERROR(__xludf.DUMMYFUNCTION("""COMPUTED_VALUE"""),"")</f>
        <v/>
      </c>
      <c r="C164" s="4" t="str">
        <f ca="1">IFERROR(__xludf.DUMMYFUNCTION("""COMPUTED_VALUE"""),"")</f>
        <v/>
      </c>
      <c r="D164" s="4" t="str">
        <f ca="1">IFERROR(__xludf.DUMMYFUNCTION("""COMPUTED_VALUE"""),"")</f>
        <v/>
      </c>
      <c r="E164" s="4" t="str">
        <f ca="1">IFERROR(__xludf.DUMMYFUNCTION("""COMPUTED_VALUE"""),"")</f>
        <v/>
      </c>
      <c r="F164" s="4" t="str">
        <f ca="1">IFERROR(__xludf.DUMMYFUNCTION("""COMPUTED_VALUE"""),"")</f>
        <v/>
      </c>
      <c r="G164" s="4" t="str">
        <f ca="1">IFERROR(__xludf.DUMMYFUNCTION("""COMPUTED_VALUE"""),"")</f>
        <v/>
      </c>
      <c r="H164" s="4" t="str">
        <f ca="1">IFERROR(__xludf.DUMMYFUNCTION("""COMPUTED_VALUE"""),"")</f>
        <v/>
      </c>
      <c r="I164" s="4" t="str">
        <f ca="1">IFERROR(__xludf.DUMMYFUNCTION("""COMPUTED_VALUE"""),"")</f>
        <v/>
      </c>
      <c r="J164" s="4" t="str">
        <f ca="1">IFERROR(__xludf.DUMMYFUNCTION("""COMPUTED_VALUE"""),"")</f>
        <v/>
      </c>
      <c r="K164" s="4" t="str">
        <f ca="1">IFERROR(__xludf.DUMMYFUNCTION("""COMPUTED_VALUE"""),"")</f>
        <v/>
      </c>
      <c r="L164" s="4" t="str">
        <f ca="1">IFERROR(__xludf.DUMMYFUNCTION("""COMPUTED_VALUE"""),"")</f>
        <v/>
      </c>
      <c r="M164" s="4" t="str">
        <f ca="1">IFERROR(__xludf.DUMMYFUNCTION("""COMPUTED_VALUE"""),"")</f>
        <v/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5" x14ac:dyDescent="0.25">
      <c r="A165" s="3" t="str">
        <f ca="1">IFERROR(__xludf.DUMMYFUNCTION("""COMPUTED_VALUE"""),"")</f>
        <v/>
      </c>
      <c r="B165" s="4" t="str">
        <f ca="1">IFERROR(__xludf.DUMMYFUNCTION("""COMPUTED_VALUE"""),"")</f>
        <v/>
      </c>
      <c r="C165" s="4" t="str">
        <f ca="1">IFERROR(__xludf.DUMMYFUNCTION("""COMPUTED_VALUE"""),"")</f>
        <v/>
      </c>
      <c r="D165" s="4" t="str">
        <f ca="1">IFERROR(__xludf.DUMMYFUNCTION("""COMPUTED_VALUE"""),"")</f>
        <v/>
      </c>
      <c r="E165" s="4" t="str">
        <f ca="1">IFERROR(__xludf.DUMMYFUNCTION("""COMPUTED_VALUE"""),"")</f>
        <v/>
      </c>
      <c r="F165" s="4" t="str">
        <f ca="1">IFERROR(__xludf.DUMMYFUNCTION("""COMPUTED_VALUE"""),"")</f>
        <v/>
      </c>
      <c r="G165" s="4" t="str">
        <f ca="1">IFERROR(__xludf.DUMMYFUNCTION("""COMPUTED_VALUE"""),"")</f>
        <v/>
      </c>
      <c r="H165" s="4" t="str">
        <f ca="1">IFERROR(__xludf.DUMMYFUNCTION("""COMPUTED_VALUE"""),"")</f>
        <v/>
      </c>
      <c r="I165" s="4" t="str">
        <f ca="1">IFERROR(__xludf.DUMMYFUNCTION("""COMPUTED_VALUE"""),"")</f>
        <v/>
      </c>
      <c r="J165" s="4" t="str">
        <f ca="1">IFERROR(__xludf.DUMMYFUNCTION("""COMPUTED_VALUE"""),"")</f>
        <v/>
      </c>
      <c r="K165" s="4" t="str">
        <f ca="1">IFERROR(__xludf.DUMMYFUNCTION("""COMPUTED_VALUE"""),"")</f>
        <v/>
      </c>
      <c r="L165" s="4" t="str">
        <f ca="1">IFERROR(__xludf.DUMMYFUNCTION("""COMPUTED_VALUE"""),"")</f>
        <v/>
      </c>
      <c r="M165" s="4" t="str">
        <f ca="1">IFERROR(__xludf.DUMMYFUNCTION("""COMPUTED_VALUE"""),"")</f>
        <v/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5" x14ac:dyDescent="0.25">
      <c r="A166" s="3" t="str">
        <f ca="1">IFERROR(__xludf.DUMMYFUNCTION("""COMPUTED_VALUE"""),"")</f>
        <v/>
      </c>
      <c r="B166" s="4" t="str">
        <f ca="1">IFERROR(__xludf.DUMMYFUNCTION("""COMPUTED_VALUE"""),"")</f>
        <v/>
      </c>
      <c r="C166" s="4" t="str">
        <f ca="1">IFERROR(__xludf.DUMMYFUNCTION("""COMPUTED_VALUE"""),"")</f>
        <v/>
      </c>
      <c r="D166" s="4" t="str">
        <f ca="1">IFERROR(__xludf.DUMMYFUNCTION("""COMPUTED_VALUE"""),"")</f>
        <v/>
      </c>
      <c r="E166" s="4" t="str">
        <f ca="1">IFERROR(__xludf.DUMMYFUNCTION("""COMPUTED_VALUE"""),"")</f>
        <v/>
      </c>
      <c r="F166" s="4" t="str">
        <f ca="1">IFERROR(__xludf.DUMMYFUNCTION("""COMPUTED_VALUE"""),"")</f>
        <v/>
      </c>
      <c r="G166" s="4" t="str">
        <f ca="1">IFERROR(__xludf.DUMMYFUNCTION("""COMPUTED_VALUE"""),"")</f>
        <v/>
      </c>
      <c r="H166" s="4" t="str">
        <f ca="1">IFERROR(__xludf.DUMMYFUNCTION("""COMPUTED_VALUE"""),"")</f>
        <v/>
      </c>
      <c r="I166" s="4" t="str">
        <f ca="1">IFERROR(__xludf.DUMMYFUNCTION("""COMPUTED_VALUE"""),"")</f>
        <v/>
      </c>
      <c r="J166" s="4" t="str">
        <f ca="1">IFERROR(__xludf.DUMMYFUNCTION("""COMPUTED_VALUE"""),"")</f>
        <v/>
      </c>
      <c r="K166" s="4" t="str">
        <f ca="1">IFERROR(__xludf.DUMMYFUNCTION("""COMPUTED_VALUE"""),"")</f>
        <v/>
      </c>
      <c r="L166" s="4" t="str">
        <f ca="1">IFERROR(__xludf.DUMMYFUNCTION("""COMPUTED_VALUE"""),"")</f>
        <v/>
      </c>
      <c r="M166" s="4" t="str">
        <f ca="1">IFERROR(__xludf.DUMMYFUNCTION("""COMPUTED_VALUE"""),"")</f>
        <v/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5" x14ac:dyDescent="0.25">
      <c r="A167" s="3" t="str">
        <f ca="1">IFERROR(__xludf.DUMMYFUNCTION("""COMPUTED_VALUE"""),"")</f>
        <v/>
      </c>
      <c r="B167" s="4" t="str">
        <f ca="1">IFERROR(__xludf.DUMMYFUNCTION("""COMPUTED_VALUE"""),"")</f>
        <v/>
      </c>
      <c r="C167" s="4" t="str">
        <f ca="1">IFERROR(__xludf.DUMMYFUNCTION("""COMPUTED_VALUE"""),"")</f>
        <v/>
      </c>
      <c r="D167" s="4" t="str">
        <f ca="1">IFERROR(__xludf.DUMMYFUNCTION("""COMPUTED_VALUE"""),"")</f>
        <v/>
      </c>
      <c r="E167" s="4" t="str">
        <f ca="1">IFERROR(__xludf.DUMMYFUNCTION("""COMPUTED_VALUE"""),"")</f>
        <v/>
      </c>
      <c r="F167" s="4" t="str">
        <f ca="1">IFERROR(__xludf.DUMMYFUNCTION("""COMPUTED_VALUE"""),"")</f>
        <v/>
      </c>
      <c r="G167" s="4" t="str">
        <f ca="1">IFERROR(__xludf.DUMMYFUNCTION("""COMPUTED_VALUE"""),"")</f>
        <v/>
      </c>
      <c r="H167" s="4" t="str">
        <f ca="1">IFERROR(__xludf.DUMMYFUNCTION("""COMPUTED_VALUE"""),"")</f>
        <v/>
      </c>
      <c r="I167" s="4" t="str">
        <f ca="1">IFERROR(__xludf.DUMMYFUNCTION("""COMPUTED_VALUE"""),"")</f>
        <v/>
      </c>
      <c r="J167" s="4" t="str">
        <f ca="1">IFERROR(__xludf.DUMMYFUNCTION("""COMPUTED_VALUE"""),"")</f>
        <v/>
      </c>
      <c r="K167" s="4" t="str">
        <f ca="1">IFERROR(__xludf.DUMMYFUNCTION("""COMPUTED_VALUE"""),"")</f>
        <v/>
      </c>
      <c r="L167" s="4" t="str">
        <f ca="1">IFERROR(__xludf.DUMMYFUNCTION("""COMPUTED_VALUE"""),"")</f>
        <v/>
      </c>
      <c r="M167" s="4" t="str">
        <f ca="1">IFERROR(__xludf.DUMMYFUNCTION("""COMPUTED_VALUE"""),"")</f>
        <v/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5" x14ac:dyDescent="0.25">
      <c r="A168" s="3" t="str">
        <f ca="1">IFERROR(__xludf.DUMMYFUNCTION("""COMPUTED_VALUE"""),"")</f>
        <v/>
      </c>
      <c r="B168" s="4" t="str">
        <f ca="1">IFERROR(__xludf.DUMMYFUNCTION("""COMPUTED_VALUE"""),"")</f>
        <v/>
      </c>
      <c r="C168" s="4" t="str">
        <f ca="1">IFERROR(__xludf.DUMMYFUNCTION("""COMPUTED_VALUE"""),"")</f>
        <v/>
      </c>
      <c r="D168" s="4" t="str">
        <f ca="1">IFERROR(__xludf.DUMMYFUNCTION("""COMPUTED_VALUE"""),"")</f>
        <v/>
      </c>
      <c r="E168" s="4" t="str">
        <f ca="1">IFERROR(__xludf.DUMMYFUNCTION("""COMPUTED_VALUE"""),"")</f>
        <v/>
      </c>
      <c r="F168" s="4" t="str">
        <f ca="1">IFERROR(__xludf.DUMMYFUNCTION("""COMPUTED_VALUE"""),"")</f>
        <v/>
      </c>
      <c r="G168" s="4" t="str">
        <f ca="1">IFERROR(__xludf.DUMMYFUNCTION("""COMPUTED_VALUE"""),"")</f>
        <v/>
      </c>
      <c r="H168" s="4" t="str">
        <f ca="1">IFERROR(__xludf.DUMMYFUNCTION("""COMPUTED_VALUE"""),"")</f>
        <v/>
      </c>
      <c r="I168" s="4" t="str">
        <f ca="1">IFERROR(__xludf.DUMMYFUNCTION("""COMPUTED_VALUE"""),"")</f>
        <v/>
      </c>
      <c r="J168" s="4" t="str">
        <f ca="1">IFERROR(__xludf.DUMMYFUNCTION("""COMPUTED_VALUE"""),"")</f>
        <v/>
      </c>
      <c r="K168" s="4" t="str">
        <f ca="1">IFERROR(__xludf.DUMMYFUNCTION("""COMPUTED_VALUE"""),"")</f>
        <v/>
      </c>
      <c r="L168" s="4" t="str">
        <f ca="1">IFERROR(__xludf.DUMMYFUNCTION("""COMPUTED_VALUE"""),"")</f>
        <v/>
      </c>
      <c r="M168" s="4" t="str">
        <f ca="1">IFERROR(__xludf.DUMMYFUNCTION("""COMPUTED_VALUE"""),"")</f>
        <v/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5" x14ac:dyDescent="0.25">
      <c r="A169" s="3" t="str">
        <f ca="1">IFERROR(__xludf.DUMMYFUNCTION("""COMPUTED_VALUE"""),"")</f>
        <v/>
      </c>
      <c r="B169" s="4" t="str">
        <f ca="1">IFERROR(__xludf.DUMMYFUNCTION("""COMPUTED_VALUE"""),"")</f>
        <v/>
      </c>
      <c r="C169" s="4" t="str">
        <f ca="1">IFERROR(__xludf.DUMMYFUNCTION("""COMPUTED_VALUE"""),"")</f>
        <v/>
      </c>
      <c r="D169" s="4" t="str">
        <f ca="1">IFERROR(__xludf.DUMMYFUNCTION("""COMPUTED_VALUE"""),"")</f>
        <v/>
      </c>
      <c r="E169" s="4" t="str">
        <f ca="1">IFERROR(__xludf.DUMMYFUNCTION("""COMPUTED_VALUE"""),"")</f>
        <v/>
      </c>
      <c r="F169" s="4" t="str">
        <f ca="1">IFERROR(__xludf.DUMMYFUNCTION("""COMPUTED_VALUE"""),"")</f>
        <v/>
      </c>
      <c r="G169" s="4" t="str">
        <f ca="1">IFERROR(__xludf.DUMMYFUNCTION("""COMPUTED_VALUE"""),"")</f>
        <v/>
      </c>
      <c r="H169" s="4" t="str">
        <f ca="1">IFERROR(__xludf.DUMMYFUNCTION("""COMPUTED_VALUE"""),"")</f>
        <v/>
      </c>
      <c r="I169" s="4" t="str">
        <f ca="1">IFERROR(__xludf.DUMMYFUNCTION("""COMPUTED_VALUE"""),"")</f>
        <v/>
      </c>
      <c r="J169" s="4" t="str">
        <f ca="1">IFERROR(__xludf.DUMMYFUNCTION("""COMPUTED_VALUE"""),"")</f>
        <v/>
      </c>
      <c r="K169" s="4" t="str">
        <f ca="1">IFERROR(__xludf.DUMMYFUNCTION("""COMPUTED_VALUE"""),"")</f>
        <v/>
      </c>
      <c r="L169" s="4" t="str">
        <f ca="1">IFERROR(__xludf.DUMMYFUNCTION("""COMPUTED_VALUE"""),"")</f>
        <v/>
      </c>
      <c r="M169" s="4" t="str">
        <f ca="1">IFERROR(__xludf.DUMMYFUNCTION("""COMPUTED_VALUE"""),"")</f>
        <v/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5" x14ac:dyDescent="0.25">
      <c r="A170" s="3" t="str">
        <f ca="1">IFERROR(__xludf.DUMMYFUNCTION("""COMPUTED_VALUE"""),"")</f>
        <v/>
      </c>
      <c r="B170" s="4" t="str">
        <f ca="1">IFERROR(__xludf.DUMMYFUNCTION("""COMPUTED_VALUE"""),"")</f>
        <v/>
      </c>
      <c r="C170" s="4" t="str">
        <f ca="1">IFERROR(__xludf.DUMMYFUNCTION("""COMPUTED_VALUE"""),"")</f>
        <v/>
      </c>
      <c r="D170" s="4" t="str">
        <f ca="1">IFERROR(__xludf.DUMMYFUNCTION("""COMPUTED_VALUE"""),"")</f>
        <v/>
      </c>
      <c r="E170" s="4" t="str">
        <f ca="1">IFERROR(__xludf.DUMMYFUNCTION("""COMPUTED_VALUE"""),"")</f>
        <v/>
      </c>
      <c r="F170" s="4" t="str">
        <f ca="1">IFERROR(__xludf.DUMMYFUNCTION("""COMPUTED_VALUE"""),"")</f>
        <v/>
      </c>
      <c r="G170" s="4" t="str">
        <f ca="1">IFERROR(__xludf.DUMMYFUNCTION("""COMPUTED_VALUE"""),"")</f>
        <v/>
      </c>
      <c r="H170" s="4" t="str">
        <f ca="1">IFERROR(__xludf.DUMMYFUNCTION("""COMPUTED_VALUE"""),"")</f>
        <v/>
      </c>
      <c r="I170" s="4" t="str">
        <f ca="1">IFERROR(__xludf.DUMMYFUNCTION("""COMPUTED_VALUE"""),"")</f>
        <v/>
      </c>
      <c r="J170" s="4" t="str">
        <f ca="1">IFERROR(__xludf.DUMMYFUNCTION("""COMPUTED_VALUE"""),"")</f>
        <v/>
      </c>
      <c r="K170" s="4" t="str">
        <f ca="1">IFERROR(__xludf.DUMMYFUNCTION("""COMPUTED_VALUE"""),"")</f>
        <v/>
      </c>
      <c r="L170" s="4" t="str">
        <f ca="1">IFERROR(__xludf.DUMMYFUNCTION("""COMPUTED_VALUE"""),"")</f>
        <v/>
      </c>
      <c r="M170" s="4" t="str">
        <f ca="1">IFERROR(__xludf.DUMMYFUNCTION("""COMPUTED_VALUE"""),"")</f>
        <v/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5" x14ac:dyDescent="0.25">
      <c r="A171" s="3" t="str">
        <f ca="1">IFERROR(__xludf.DUMMYFUNCTION("""COMPUTED_VALUE"""),"")</f>
        <v/>
      </c>
      <c r="B171" s="4" t="str">
        <f ca="1">IFERROR(__xludf.DUMMYFUNCTION("""COMPUTED_VALUE"""),"")</f>
        <v/>
      </c>
      <c r="C171" s="4" t="str">
        <f ca="1">IFERROR(__xludf.DUMMYFUNCTION("""COMPUTED_VALUE"""),"")</f>
        <v/>
      </c>
      <c r="D171" s="4" t="str">
        <f ca="1">IFERROR(__xludf.DUMMYFUNCTION("""COMPUTED_VALUE"""),"")</f>
        <v/>
      </c>
      <c r="E171" s="4" t="str">
        <f ca="1">IFERROR(__xludf.DUMMYFUNCTION("""COMPUTED_VALUE"""),"")</f>
        <v/>
      </c>
      <c r="F171" s="4" t="str">
        <f ca="1">IFERROR(__xludf.DUMMYFUNCTION("""COMPUTED_VALUE"""),"")</f>
        <v/>
      </c>
      <c r="G171" s="4" t="str">
        <f ca="1">IFERROR(__xludf.DUMMYFUNCTION("""COMPUTED_VALUE"""),"")</f>
        <v/>
      </c>
      <c r="H171" s="4" t="str">
        <f ca="1">IFERROR(__xludf.DUMMYFUNCTION("""COMPUTED_VALUE"""),"")</f>
        <v/>
      </c>
      <c r="I171" s="4" t="str">
        <f ca="1">IFERROR(__xludf.DUMMYFUNCTION("""COMPUTED_VALUE"""),"")</f>
        <v/>
      </c>
      <c r="J171" s="4" t="str">
        <f ca="1">IFERROR(__xludf.DUMMYFUNCTION("""COMPUTED_VALUE"""),"")</f>
        <v/>
      </c>
      <c r="K171" s="4" t="str">
        <f ca="1">IFERROR(__xludf.DUMMYFUNCTION("""COMPUTED_VALUE"""),"")</f>
        <v/>
      </c>
      <c r="L171" s="4" t="str">
        <f ca="1">IFERROR(__xludf.DUMMYFUNCTION("""COMPUTED_VALUE"""),"")</f>
        <v/>
      </c>
      <c r="M171" s="4" t="str">
        <f ca="1">IFERROR(__xludf.DUMMYFUNCTION("""COMPUTED_VALUE"""),"")</f>
        <v/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5" x14ac:dyDescent="0.25">
      <c r="A172" s="3" t="str">
        <f ca="1">IFERROR(__xludf.DUMMYFUNCTION("""COMPUTED_VALUE"""),"")</f>
        <v/>
      </c>
      <c r="B172" s="4" t="str">
        <f ca="1">IFERROR(__xludf.DUMMYFUNCTION("""COMPUTED_VALUE"""),"")</f>
        <v/>
      </c>
      <c r="C172" s="4" t="str">
        <f ca="1">IFERROR(__xludf.DUMMYFUNCTION("""COMPUTED_VALUE"""),"")</f>
        <v/>
      </c>
      <c r="D172" s="4" t="str">
        <f ca="1">IFERROR(__xludf.DUMMYFUNCTION("""COMPUTED_VALUE"""),"")</f>
        <v/>
      </c>
      <c r="E172" s="4" t="str">
        <f ca="1">IFERROR(__xludf.DUMMYFUNCTION("""COMPUTED_VALUE"""),"")</f>
        <v/>
      </c>
      <c r="F172" s="4" t="str">
        <f ca="1">IFERROR(__xludf.DUMMYFUNCTION("""COMPUTED_VALUE"""),"")</f>
        <v/>
      </c>
      <c r="G172" s="4" t="str">
        <f ca="1">IFERROR(__xludf.DUMMYFUNCTION("""COMPUTED_VALUE"""),"")</f>
        <v/>
      </c>
      <c r="H172" s="4" t="str">
        <f ca="1">IFERROR(__xludf.DUMMYFUNCTION("""COMPUTED_VALUE"""),"")</f>
        <v/>
      </c>
      <c r="I172" s="4" t="str">
        <f ca="1">IFERROR(__xludf.DUMMYFUNCTION("""COMPUTED_VALUE"""),"")</f>
        <v/>
      </c>
      <c r="J172" s="4" t="str">
        <f ca="1">IFERROR(__xludf.DUMMYFUNCTION("""COMPUTED_VALUE"""),"")</f>
        <v/>
      </c>
      <c r="K172" s="4" t="str">
        <f ca="1">IFERROR(__xludf.DUMMYFUNCTION("""COMPUTED_VALUE"""),"")</f>
        <v/>
      </c>
      <c r="L172" s="4" t="str">
        <f ca="1">IFERROR(__xludf.DUMMYFUNCTION("""COMPUTED_VALUE"""),"")</f>
        <v/>
      </c>
      <c r="M172" s="4" t="str">
        <f ca="1">IFERROR(__xludf.DUMMYFUNCTION("""COMPUTED_VALUE"""),"")</f>
        <v/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5" x14ac:dyDescent="0.25">
      <c r="A173" s="3" t="str">
        <f ca="1">IFERROR(__xludf.DUMMYFUNCTION("""COMPUTED_VALUE"""),"")</f>
        <v/>
      </c>
      <c r="B173" s="4" t="str">
        <f ca="1">IFERROR(__xludf.DUMMYFUNCTION("""COMPUTED_VALUE"""),"")</f>
        <v/>
      </c>
      <c r="C173" s="4" t="str">
        <f ca="1">IFERROR(__xludf.DUMMYFUNCTION("""COMPUTED_VALUE"""),"")</f>
        <v/>
      </c>
      <c r="D173" s="4" t="str">
        <f ca="1">IFERROR(__xludf.DUMMYFUNCTION("""COMPUTED_VALUE"""),"")</f>
        <v/>
      </c>
      <c r="E173" s="4" t="str">
        <f ca="1">IFERROR(__xludf.DUMMYFUNCTION("""COMPUTED_VALUE"""),"")</f>
        <v/>
      </c>
      <c r="F173" s="4" t="str">
        <f ca="1">IFERROR(__xludf.DUMMYFUNCTION("""COMPUTED_VALUE"""),"")</f>
        <v/>
      </c>
      <c r="G173" s="4" t="str">
        <f ca="1">IFERROR(__xludf.DUMMYFUNCTION("""COMPUTED_VALUE"""),"")</f>
        <v/>
      </c>
      <c r="H173" s="4" t="str">
        <f ca="1">IFERROR(__xludf.DUMMYFUNCTION("""COMPUTED_VALUE"""),"")</f>
        <v/>
      </c>
      <c r="I173" s="4" t="str">
        <f ca="1">IFERROR(__xludf.DUMMYFUNCTION("""COMPUTED_VALUE"""),"")</f>
        <v/>
      </c>
      <c r="J173" s="4" t="str">
        <f ca="1">IFERROR(__xludf.DUMMYFUNCTION("""COMPUTED_VALUE"""),"")</f>
        <v/>
      </c>
      <c r="K173" s="4" t="str">
        <f ca="1">IFERROR(__xludf.DUMMYFUNCTION("""COMPUTED_VALUE"""),"")</f>
        <v/>
      </c>
      <c r="L173" s="4" t="str">
        <f ca="1">IFERROR(__xludf.DUMMYFUNCTION("""COMPUTED_VALUE"""),"")</f>
        <v/>
      </c>
      <c r="M173" s="4" t="str">
        <f ca="1">IFERROR(__xludf.DUMMYFUNCTION("""COMPUTED_VALUE"""),"")</f>
        <v/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5" x14ac:dyDescent="0.25">
      <c r="A174" s="3" t="str">
        <f ca="1">IFERROR(__xludf.DUMMYFUNCTION("""COMPUTED_VALUE"""),"")</f>
        <v/>
      </c>
      <c r="B174" s="4" t="str">
        <f ca="1">IFERROR(__xludf.DUMMYFUNCTION("""COMPUTED_VALUE"""),"")</f>
        <v/>
      </c>
      <c r="C174" s="4" t="str">
        <f ca="1">IFERROR(__xludf.DUMMYFUNCTION("""COMPUTED_VALUE"""),"")</f>
        <v/>
      </c>
      <c r="D174" s="4" t="str">
        <f ca="1">IFERROR(__xludf.DUMMYFUNCTION("""COMPUTED_VALUE"""),"")</f>
        <v/>
      </c>
      <c r="E174" s="4" t="str">
        <f ca="1">IFERROR(__xludf.DUMMYFUNCTION("""COMPUTED_VALUE"""),"")</f>
        <v/>
      </c>
      <c r="F174" s="4" t="str">
        <f ca="1">IFERROR(__xludf.DUMMYFUNCTION("""COMPUTED_VALUE"""),"")</f>
        <v/>
      </c>
      <c r="G174" s="4" t="str">
        <f ca="1">IFERROR(__xludf.DUMMYFUNCTION("""COMPUTED_VALUE"""),"")</f>
        <v/>
      </c>
      <c r="H174" s="4" t="str">
        <f ca="1">IFERROR(__xludf.DUMMYFUNCTION("""COMPUTED_VALUE"""),"")</f>
        <v/>
      </c>
      <c r="I174" s="4" t="str">
        <f ca="1">IFERROR(__xludf.DUMMYFUNCTION("""COMPUTED_VALUE"""),"")</f>
        <v/>
      </c>
      <c r="J174" s="4" t="str">
        <f ca="1">IFERROR(__xludf.DUMMYFUNCTION("""COMPUTED_VALUE"""),"")</f>
        <v/>
      </c>
      <c r="K174" s="4" t="str">
        <f ca="1">IFERROR(__xludf.DUMMYFUNCTION("""COMPUTED_VALUE"""),"")</f>
        <v/>
      </c>
      <c r="L174" s="4" t="str">
        <f ca="1">IFERROR(__xludf.DUMMYFUNCTION("""COMPUTED_VALUE"""),"")</f>
        <v/>
      </c>
      <c r="M174" s="4" t="str">
        <f ca="1">IFERROR(__xludf.DUMMYFUNCTION("""COMPUTED_VALUE"""),"")</f>
        <v/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5" x14ac:dyDescent="0.25">
      <c r="A175" s="3" t="str">
        <f ca="1">IFERROR(__xludf.DUMMYFUNCTION("""COMPUTED_VALUE"""),"")</f>
        <v/>
      </c>
      <c r="B175" s="4" t="str">
        <f ca="1">IFERROR(__xludf.DUMMYFUNCTION("""COMPUTED_VALUE"""),"")</f>
        <v/>
      </c>
      <c r="C175" s="4" t="str">
        <f ca="1">IFERROR(__xludf.DUMMYFUNCTION("""COMPUTED_VALUE"""),"")</f>
        <v/>
      </c>
      <c r="D175" s="4" t="str">
        <f ca="1">IFERROR(__xludf.DUMMYFUNCTION("""COMPUTED_VALUE"""),"")</f>
        <v/>
      </c>
      <c r="E175" s="4" t="str">
        <f ca="1">IFERROR(__xludf.DUMMYFUNCTION("""COMPUTED_VALUE"""),"")</f>
        <v/>
      </c>
      <c r="F175" s="4" t="str">
        <f ca="1">IFERROR(__xludf.DUMMYFUNCTION("""COMPUTED_VALUE"""),"")</f>
        <v/>
      </c>
      <c r="G175" s="4" t="str">
        <f ca="1">IFERROR(__xludf.DUMMYFUNCTION("""COMPUTED_VALUE"""),"")</f>
        <v/>
      </c>
      <c r="H175" s="4" t="str">
        <f ca="1">IFERROR(__xludf.DUMMYFUNCTION("""COMPUTED_VALUE"""),"")</f>
        <v/>
      </c>
      <c r="I175" s="4" t="str">
        <f ca="1">IFERROR(__xludf.DUMMYFUNCTION("""COMPUTED_VALUE"""),"")</f>
        <v/>
      </c>
      <c r="J175" s="4" t="str">
        <f ca="1">IFERROR(__xludf.DUMMYFUNCTION("""COMPUTED_VALUE"""),"")</f>
        <v/>
      </c>
      <c r="K175" s="4" t="str">
        <f ca="1">IFERROR(__xludf.DUMMYFUNCTION("""COMPUTED_VALUE"""),"")</f>
        <v/>
      </c>
      <c r="L175" s="4" t="str">
        <f ca="1">IFERROR(__xludf.DUMMYFUNCTION("""COMPUTED_VALUE"""),"")</f>
        <v/>
      </c>
      <c r="M175" s="4" t="str">
        <f ca="1">IFERROR(__xludf.DUMMYFUNCTION("""COMPUTED_VALUE"""),"")</f>
        <v/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5" x14ac:dyDescent="0.25">
      <c r="A176" s="3" t="str">
        <f ca="1">IFERROR(__xludf.DUMMYFUNCTION("""COMPUTED_VALUE"""),"")</f>
        <v/>
      </c>
      <c r="B176" s="4" t="str">
        <f ca="1">IFERROR(__xludf.DUMMYFUNCTION("""COMPUTED_VALUE"""),"")</f>
        <v/>
      </c>
      <c r="C176" s="4" t="str">
        <f ca="1">IFERROR(__xludf.DUMMYFUNCTION("""COMPUTED_VALUE"""),"")</f>
        <v/>
      </c>
      <c r="D176" s="4" t="str">
        <f ca="1">IFERROR(__xludf.DUMMYFUNCTION("""COMPUTED_VALUE"""),"")</f>
        <v/>
      </c>
      <c r="E176" s="4" t="str">
        <f ca="1">IFERROR(__xludf.DUMMYFUNCTION("""COMPUTED_VALUE"""),"")</f>
        <v/>
      </c>
      <c r="F176" s="4" t="str">
        <f ca="1">IFERROR(__xludf.DUMMYFUNCTION("""COMPUTED_VALUE"""),"")</f>
        <v/>
      </c>
      <c r="G176" s="4" t="str">
        <f ca="1">IFERROR(__xludf.DUMMYFUNCTION("""COMPUTED_VALUE"""),"")</f>
        <v/>
      </c>
      <c r="H176" s="4" t="str">
        <f ca="1">IFERROR(__xludf.DUMMYFUNCTION("""COMPUTED_VALUE"""),"")</f>
        <v/>
      </c>
      <c r="I176" s="4" t="str">
        <f ca="1">IFERROR(__xludf.DUMMYFUNCTION("""COMPUTED_VALUE"""),"")</f>
        <v/>
      </c>
      <c r="J176" s="4" t="str">
        <f ca="1">IFERROR(__xludf.DUMMYFUNCTION("""COMPUTED_VALUE"""),"")</f>
        <v/>
      </c>
      <c r="K176" s="4" t="str">
        <f ca="1">IFERROR(__xludf.DUMMYFUNCTION("""COMPUTED_VALUE"""),"")</f>
        <v/>
      </c>
      <c r="L176" s="4" t="str">
        <f ca="1">IFERROR(__xludf.DUMMYFUNCTION("""COMPUTED_VALUE"""),"")</f>
        <v/>
      </c>
      <c r="M176" s="4" t="str">
        <f ca="1">IFERROR(__xludf.DUMMYFUNCTION("""COMPUTED_VALUE"""),"")</f>
        <v/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5" x14ac:dyDescent="0.25">
      <c r="A177" s="3" t="str">
        <f ca="1">IFERROR(__xludf.DUMMYFUNCTION("""COMPUTED_VALUE"""),"")</f>
        <v/>
      </c>
      <c r="B177" s="4" t="str">
        <f ca="1">IFERROR(__xludf.DUMMYFUNCTION("""COMPUTED_VALUE"""),"")</f>
        <v/>
      </c>
      <c r="C177" s="4" t="str">
        <f ca="1">IFERROR(__xludf.DUMMYFUNCTION("""COMPUTED_VALUE"""),"")</f>
        <v/>
      </c>
      <c r="D177" s="4" t="str">
        <f ca="1">IFERROR(__xludf.DUMMYFUNCTION("""COMPUTED_VALUE"""),"")</f>
        <v/>
      </c>
      <c r="E177" s="4" t="str">
        <f ca="1">IFERROR(__xludf.DUMMYFUNCTION("""COMPUTED_VALUE"""),"")</f>
        <v/>
      </c>
      <c r="F177" s="4" t="str">
        <f ca="1">IFERROR(__xludf.DUMMYFUNCTION("""COMPUTED_VALUE"""),"")</f>
        <v/>
      </c>
      <c r="G177" s="4" t="str">
        <f ca="1">IFERROR(__xludf.DUMMYFUNCTION("""COMPUTED_VALUE"""),"")</f>
        <v/>
      </c>
      <c r="H177" s="4" t="str">
        <f ca="1">IFERROR(__xludf.DUMMYFUNCTION("""COMPUTED_VALUE"""),"")</f>
        <v/>
      </c>
      <c r="I177" s="4" t="str">
        <f ca="1">IFERROR(__xludf.DUMMYFUNCTION("""COMPUTED_VALUE"""),"")</f>
        <v/>
      </c>
      <c r="J177" s="4" t="str">
        <f ca="1">IFERROR(__xludf.DUMMYFUNCTION("""COMPUTED_VALUE"""),"")</f>
        <v/>
      </c>
      <c r="K177" s="4" t="str">
        <f ca="1">IFERROR(__xludf.DUMMYFUNCTION("""COMPUTED_VALUE"""),"")</f>
        <v/>
      </c>
      <c r="L177" s="4" t="str">
        <f ca="1">IFERROR(__xludf.DUMMYFUNCTION("""COMPUTED_VALUE"""),"")</f>
        <v/>
      </c>
      <c r="M177" s="4" t="str">
        <f ca="1">IFERROR(__xludf.DUMMYFUNCTION("""COMPUTED_VALUE"""),"")</f>
        <v/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5" x14ac:dyDescent="0.25">
      <c r="A178" s="3" t="str">
        <f ca="1">IFERROR(__xludf.DUMMYFUNCTION("""COMPUTED_VALUE"""),"")</f>
        <v/>
      </c>
      <c r="B178" s="4" t="str">
        <f ca="1">IFERROR(__xludf.DUMMYFUNCTION("""COMPUTED_VALUE"""),"")</f>
        <v/>
      </c>
      <c r="C178" s="4" t="str">
        <f ca="1">IFERROR(__xludf.DUMMYFUNCTION("""COMPUTED_VALUE"""),"")</f>
        <v/>
      </c>
      <c r="D178" s="4" t="str">
        <f ca="1">IFERROR(__xludf.DUMMYFUNCTION("""COMPUTED_VALUE"""),"")</f>
        <v/>
      </c>
      <c r="E178" s="4" t="str">
        <f ca="1">IFERROR(__xludf.DUMMYFUNCTION("""COMPUTED_VALUE"""),"")</f>
        <v/>
      </c>
      <c r="F178" s="4" t="str">
        <f ca="1">IFERROR(__xludf.DUMMYFUNCTION("""COMPUTED_VALUE"""),"")</f>
        <v/>
      </c>
      <c r="G178" s="4" t="str">
        <f ca="1">IFERROR(__xludf.DUMMYFUNCTION("""COMPUTED_VALUE"""),"")</f>
        <v/>
      </c>
      <c r="H178" s="4" t="str">
        <f ca="1">IFERROR(__xludf.DUMMYFUNCTION("""COMPUTED_VALUE"""),"")</f>
        <v/>
      </c>
      <c r="I178" s="4" t="str">
        <f ca="1">IFERROR(__xludf.DUMMYFUNCTION("""COMPUTED_VALUE"""),"")</f>
        <v/>
      </c>
      <c r="J178" s="4" t="str">
        <f ca="1">IFERROR(__xludf.DUMMYFUNCTION("""COMPUTED_VALUE"""),"")</f>
        <v/>
      </c>
      <c r="K178" s="4" t="str">
        <f ca="1">IFERROR(__xludf.DUMMYFUNCTION("""COMPUTED_VALUE"""),"")</f>
        <v/>
      </c>
      <c r="L178" s="4" t="str">
        <f ca="1">IFERROR(__xludf.DUMMYFUNCTION("""COMPUTED_VALUE"""),"")</f>
        <v/>
      </c>
      <c r="M178" s="4" t="str">
        <f ca="1">IFERROR(__xludf.DUMMYFUNCTION("""COMPUTED_VALUE"""),"")</f>
        <v/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5" x14ac:dyDescent="0.25">
      <c r="A179" s="3" t="str">
        <f ca="1">IFERROR(__xludf.DUMMYFUNCTION("""COMPUTED_VALUE"""),"")</f>
        <v/>
      </c>
      <c r="B179" s="4" t="str">
        <f ca="1">IFERROR(__xludf.DUMMYFUNCTION("""COMPUTED_VALUE"""),"")</f>
        <v/>
      </c>
      <c r="C179" s="4" t="str">
        <f ca="1">IFERROR(__xludf.DUMMYFUNCTION("""COMPUTED_VALUE"""),"")</f>
        <v/>
      </c>
      <c r="D179" s="4" t="str">
        <f ca="1">IFERROR(__xludf.DUMMYFUNCTION("""COMPUTED_VALUE"""),"")</f>
        <v/>
      </c>
      <c r="E179" s="4" t="str">
        <f ca="1">IFERROR(__xludf.DUMMYFUNCTION("""COMPUTED_VALUE"""),"")</f>
        <v/>
      </c>
      <c r="F179" s="4" t="str">
        <f ca="1">IFERROR(__xludf.DUMMYFUNCTION("""COMPUTED_VALUE"""),"")</f>
        <v/>
      </c>
      <c r="G179" s="4" t="str">
        <f ca="1">IFERROR(__xludf.DUMMYFUNCTION("""COMPUTED_VALUE"""),"")</f>
        <v/>
      </c>
      <c r="H179" s="4" t="str">
        <f ca="1">IFERROR(__xludf.DUMMYFUNCTION("""COMPUTED_VALUE"""),"")</f>
        <v/>
      </c>
      <c r="I179" s="4" t="str">
        <f ca="1">IFERROR(__xludf.DUMMYFUNCTION("""COMPUTED_VALUE"""),"")</f>
        <v/>
      </c>
      <c r="J179" s="4" t="str">
        <f ca="1">IFERROR(__xludf.DUMMYFUNCTION("""COMPUTED_VALUE"""),"")</f>
        <v/>
      </c>
      <c r="K179" s="4" t="str">
        <f ca="1">IFERROR(__xludf.DUMMYFUNCTION("""COMPUTED_VALUE"""),"")</f>
        <v/>
      </c>
      <c r="L179" s="4" t="str">
        <f ca="1">IFERROR(__xludf.DUMMYFUNCTION("""COMPUTED_VALUE"""),"")</f>
        <v/>
      </c>
      <c r="M179" s="4" t="str">
        <f ca="1">IFERROR(__xludf.DUMMYFUNCTION("""COMPUTED_VALUE"""),"")</f>
        <v/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5" x14ac:dyDescent="0.25">
      <c r="A180" s="3" t="str">
        <f ca="1">IFERROR(__xludf.DUMMYFUNCTION("""COMPUTED_VALUE"""),"")</f>
        <v/>
      </c>
      <c r="B180" s="4" t="str">
        <f ca="1">IFERROR(__xludf.DUMMYFUNCTION("""COMPUTED_VALUE"""),"")</f>
        <v/>
      </c>
      <c r="C180" s="4" t="str">
        <f ca="1">IFERROR(__xludf.DUMMYFUNCTION("""COMPUTED_VALUE"""),"")</f>
        <v/>
      </c>
      <c r="D180" s="4" t="str">
        <f ca="1">IFERROR(__xludf.DUMMYFUNCTION("""COMPUTED_VALUE"""),"")</f>
        <v/>
      </c>
      <c r="E180" s="4" t="str">
        <f ca="1">IFERROR(__xludf.DUMMYFUNCTION("""COMPUTED_VALUE"""),"")</f>
        <v/>
      </c>
      <c r="F180" s="4" t="str">
        <f ca="1">IFERROR(__xludf.DUMMYFUNCTION("""COMPUTED_VALUE"""),"")</f>
        <v/>
      </c>
      <c r="G180" s="4" t="str">
        <f ca="1">IFERROR(__xludf.DUMMYFUNCTION("""COMPUTED_VALUE"""),"")</f>
        <v/>
      </c>
      <c r="H180" s="4" t="str">
        <f ca="1">IFERROR(__xludf.DUMMYFUNCTION("""COMPUTED_VALUE"""),"")</f>
        <v/>
      </c>
      <c r="I180" s="4" t="str">
        <f ca="1">IFERROR(__xludf.DUMMYFUNCTION("""COMPUTED_VALUE"""),"")</f>
        <v/>
      </c>
      <c r="J180" s="4" t="str">
        <f ca="1">IFERROR(__xludf.DUMMYFUNCTION("""COMPUTED_VALUE"""),"")</f>
        <v/>
      </c>
      <c r="K180" s="4" t="str">
        <f ca="1">IFERROR(__xludf.DUMMYFUNCTION("""COMPUTED_VALUE"""),"")</f>
        <v/>
      </c>
      <c r="L180" s="4" t="str">
        <f ca="1">IFERROR(__xludf.DUMMYFUNCTION("""COMPUTED_VALUE"""),"")</f>
        <v/>
      </c>
      <c r="M180" s="4" t="str">
        <f ca="1">IFERROR(__xludf.DUMMYFUNCTION("""COMPUTED_VALUE"""),"")</f>
        <v/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5" x14ac:dyDescent="0.25">
      <c r="A181" s="3" t="str">
        <f ca="1">IFERROR(__xludf.DUMMYFUNCTION("""COMPUTED_VALUE"""),"")</f>
        <v/>
      </c>
      <c r="B181" s="4" t="str">
        <f ca="1">IFERROR(__xludf.DUMMYFUNCTION("""COMPUTED_VALUE"""),"")</f>
        <v/>
      </c>
      <c r="C181" s="4" t="str">
        <f ca="1">IFERROR(__xludf.DUMMYFUNCTION("""COMPUTED_VALUE"""),"")</f>
        <v/>
      </c>
      <c r="D181" s="4" t="str">
        <f ca="1">IFERROR(__xludf.DUMMYFUNCTION("""COMPUTED_VALUE"""),"")</f>
        <v/>
      </c>
      <c r="E181" s="4" t="str">
        <f ca="1">IFERROR(__xludf.DUMMYFUNCTION("""COMPUTED_VALUE"""),"")</f>
        <v/>
      </c>
      <c r="F181" s="4" t="str">
        <f ca="1">IFERROR(__xludf.DUMMYFUNCTION("""COMPUTED_VALUE"""),"")</f>
        <v/>
      </c>
      <c r="G181" s="4" t="str">
        <f ca="1">IFERROR(__xludf.DUMMYFUNCTION("""COMPUTED_VALUE"""),"")</f>
        <v/>
      </c>
      <c r="H181" s="4" t="str">
        <f ca="1">IFERROR(__xludf.DUMMYFUNCTION("""COMPUTED_VALUE"""),"")</f>
        <v/>
      </c>
      <c r="I181" s="4" t="str">
        <f ca="1">IFERROR(__xludf.DUMMYFUNCTION("""COMPUTED_VALUE"""),"")</f>
        <v/>
      </c>
      <c r="J181" s="4" t="str">
        <f ca="1">IFERROR(__xludf.DUMMYFUNCTION("""COMPUTED_VALUE"""),"")</f>
        <v/>
      </c>
      <c r="K181" s="4" t="str">
        <f ca="1">IFERROR(__xludf.DUMMYFUNCTION("""COMPUTED_VALUE"""),"")</f>
        <v/>
      </c>
      <c r="L181" s="4" t="str">
        <f ca="1">IFERROR(__xludf.DUMMYFUNCTION("""COMPUTED_VALUE"""),"")</f>
        <v/>
      </c>
      <c r="M181" s="4" t="str">
        <f ca="1">IFERROR(__xludf.DUMMYFUNCTION("""COMPUTED_VALUE"""),"")</f>
        <v/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5" x14ac:dyDescent="0.25">
      <c r="A182" s="3" t="str">
        <f ca="1">IFERROR(__xludf.DUMMYFUNCTION("""COMPUTED_VALUE"""),"")</f>
        <v/>
      </c>
      <c r="B182" s="4" t="str">
        <f ca="1">IFERROR(__xludf.DUMMYFUNCTION("""COMPUTED_VALUE"""),"")</f>
        <v/>
      </c>
      <c r="C182" s="4" t="str">
        <f ca="1">IFERROR(__xludf.DUMMYFUNCTION("""COMPUTED_VALUE"""),"")</f>
        <v/>
      </c>
      <c r="D182" s="4" t="str">
        <f ca="1">IFERROR(__xludf.DUMMYFUNCTION("""COMPUTED_VALUE"""),"")</f>
        <v/>
      </c>
      <c r="E182" s="4" t="str">
        <f ca="1">IFERROR(__xludf.DUMMYFUNCTION("""COMPUTED_VALUE"""),"")</f>
        <v/>
      </c>
      <c r="F182" s="4" t="str">
        <f ca="1">IFERROR(__xludf.DUMMYFUNCTION("""COMPUTED_VALUE"""),"")</f>
        <v/>
      </c>
      <c r="G182" s="4" t="str">
        <f ca="1">IFERROR(__xludf.DUMMYFUNCTION("""COMPUTED_VALUE"""),"")</f>
        <v/>
      </c>
      <c r="H182" s="4" t="str">
        <f ca="1">IFERROR(__xludf.DUMMYFUNCTION("""COMPUTED_VALUE"""),"")</f>
        <v/>
      </c>
      <c r="I182" s="4" t="str">
        <f ca="1">IFERROR(__xludf.DUMMYFUNCTION("""COMPUTED_VALUE"""),"")</f>
        <v/>
      </c>
      <c r="J182" s="4" t="str">
        <f ca="1">IFERROR(__xludf.DUMMYFUNCTION("""COMPUTED_VALUE"""),"")</f>
        <v/>
      </c>
      <c r="K182" s="4" t="str">
        <f ca="1">IFERROR(__xludf.DUMMYFUNCTION("""COMPUTED_VALUE"""),"")</f>
        <v/>
      </c>
      <c r="L182" s="4" t="str">
        <f ca="1">IFERROR(__xludf.DUMMYFUNCTION("""COMPUTED_VALUE"""),"")</f>
        <v/>
      </c>
      <c r="M182" s="4" t="str">
        <f ca="1">IFERROR(__xludf.DUMMYFUNCTION("""COMPUTED_VALUE"""),"")</f>
        <v/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5" x14ac:dyDescent="0.25">
      <c r="A183" s="3" t="str">
        <f ca="1">IFERROR(__xludf.DUMMYFUNCTION("""COMPUTED_VALUE"""),"")</f>
        <v/>
      </c>
      <c r="B183" s="4" t="str">
        <f ca="1">IFERROR(__xludf.DUMMYFUNCTION("""COMPUTED_VALUE"""),"")</f>
        <v/>
      </c>
      <c r="C183" s="4" t="str">
        <f ca="1">IFERROR(__xludf.DUMMYFUNCTION("""COMPUTED_VALUE"""),"")</f>
        <v/>
      </c>
      <c r="D183" s="4" t="str">
        <f ca="1">IFERROR(__xludf.DUMMYFUNCTION("""COMPUTED_VALUE"""),"")</f>
        <v/>
      </c>
      <c r="E183" s="4" t="str">
        <f ca="1">IFERROR(__xludf.DUMMYFUNCTION("""COMPUTED_VALUE"""),"")</f>
        <v/>
      </c>
      <c r="F183" s="4" t="str">
        <f ca="1">IFERROR(__xludf.DUMMYFUNCTION("""COMPUTED_VALUE"""),"")</f>
        <v/>
      </c>
      <c r="G183" s="4" t="str">
        <f ca="1">IFERROR(__xludf.DUMMYFUNCTION("""COMPUTED_VALUE"""),"")</f>
        <v/>
      </c>
      <c r="H183" s="4" t="str">
        <f ca="1">IFERROR(__xludf.DUMMYFUNCTION("""COMPUTED_VALUE"""),"")</f>
        <v/>
      </c>
      <c r="I183" s="4" t="str">
        <f ca="1">IFERROR(__xludf.DUMMYFUNCTION("""COMPUTED_VALUE"""),"")</f>
        <v/>
      </c>
      <c r="J183" s="4" t="str">
        <f ca="1">IFERROR(__xludf.DUMMYFUNCTION("""COMPUTED_VALUE"""),"")</f>
        <v/>
      </c>
      <c r="K183" s="4" t="str">
        <f ca="1">IFERROR(__xludf.DUMMYFUNCTION("""COMPUTED_VALUE"""),"")</f>
        <v/>
      </c>
      <c r="L183" s="4" t="str">
        <f ca="1">IFERROR(__xludf.DUMMYFUNCTION("""COMPUTED_VALUE"""),"")</f>
        <v/>
      </c>
      <c r="M183" s="4" t="str">
        <f ca="1">IFERROR(__xludf.DUMMYFUNCTION("""COMPUTED_VALUE"""),"")</f>
        <v/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5" x14ac:dyDescent="0.25">
      <c r="A184" s="3" t="str">
        <f ca="1">IFERROR(__xludf.DUMMYFUNCTION("""COMPUTED_VALUE"""),"")</f>
        <v/>
      </c>
      <c r="B184" s="4" t="str">
        <f ca="1">IFERROR(__xludf.DUMMYFUNCTION("""COMPUTED_VALUE"""),"")</f>
        <v/>
      </c>
      <c r="C184" s="4" t="str">
        <f ca="1">IFERROR(__xludf.DUMMYFUNCTION("""COMPUTED_VALUE"""),"")</f>
        <v/>
      </c>
      <c r="D184" s="4" t="str">
        <f ca="1">IFERROR(__xludf.DUMMYFUNCTION("""COMPUTED_VALUE"""),"")</f>
        <v/>
      </c>
      <c r="E184" s="4" t="str">
        <f ca="1">IFERROR(__xludf.DUMMYFUNCTION("""COMPUTED_VALUE"""),"")</f>
        <v/>
      </c>
      <c r="F184" s="4" t="str">
        <f ca="1">IFERROR(__xludf.DUMMYFUNCTION("""COMPUTED_VALUE"""),"")</f>
        <v/>
      </c>
      <c r="G184" s="4" t="str">
        <f ca="1">IFERROR(__xludf.DUMMYFUNCTION("""COMPUTED_VALUE"""),"")</f>
        <v/>
      </c>
      <c r="H184" s="4" t="str">
        <f ca="1">IFERROR(__xludf.DUMMYFUNCTION("""COMPUTED_VALUE"""),"")</f>
        <v/>
      </c>
      <c r="I184" s="4" t="str">
        <f ca="1">IFERROR(__xludf.DUMMYFUNCTION("""COMPUTED_VALUE"""),"")</f>
        <v/>
      </c>
      <c r="J184" s="4" t="str">
        <f ca="1">IFERROR(__xludf.DUMMYFUNCTION("""COMPUTED_VALUE"""),"")</f>
        <v/>
      </c>
      <c r="K184" s="4" t="str">
        <f ca="1">IFERROR(__xludf.DUMMYFUNCTION("""COMPUTED_VALUE"""),"")</f>
        <v/>
      </c>
      <c r="L184" s="4" t="str">
        <f ca="1">IFERROR(__xludf.DUMMYFUNCTION("""COMPUTED_VALUE"""),"")</f>
        <v/>
      </c>
      <c r="M184" s="4" t="str">
        <f ca="1">IFERROR(__xludf.DUMMYFUNCTION("""COMPUTED_VALUE"""),"")</f>
        <v/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5" x14ac:dyDescent="0.25">
      <c r="A185" s="3" t="str">
        <f ca="1">IFERROR(__xludf.DUMMYFUNCTION("""COMPUTED_VALUE"""),"")</f>
        <v/>
      </c>
      <c r="B185" s="4" t="str">
        <f ca="1">IFERROR(__xludf.DUMMYFUNCTION("""COMPUTED_VALUE"""),"")</f>
        <v/>
      </c>
      <c r="C185" s="4" t="str">
        <f ca="1">IFERROR(__xludf.DUMMYFUNCTION("""COMPUTED_VALUE"""),"")</f>
        <v/>
      </c>
      <c r="D185" s="4" t="str">
        <f ca="1">IFERROR(__xludf.DUMMYFUNCTION("""COMPUTED_VALUE"""),"")</f>
        <v/>
      </c>
      <c r="E185" s="4" t="str">
        <f ca="1">IFERROR(__xludf.DUMMYFUNCTION("""COMPUTED_VALUE"""),"")</f>
        <v/>
      </c>
      <c r="F185" s="4" t="str">
        <f ca="1">IFERROR(__xludf.DUMMYFUNCTION("""COMPUTED_VALUE"""),"")</f>
        <v/>
      </c>
      <c r="G185" s="4" t="str">
        <f ca="1">IFERROR(__xludf.DUMMYFUNCTION("""COMPUTED_VALUE"""),"")</f>
        <v/>
      </c>
      <c r="H185" s="4" t="str">
        <f ca="1">IFERROR(__xludf.DUMMYFUNCTION("""COMPUTED_VALUE"""),"")</f>
        <v/>
      </c>
      <c r="I185" s="4" t="str">
        <f ca="1">IFERROR(__xludf.DUMMYFUNCTION("""COMPUTED_VALUE"""),"")</f>
        <v/>
      </c>
      <c r="J185" s="4" t="str">
        <f ca="1">IFERROR(__xludf.DUMMYFUNCTION("""COMPUTED_VALUE"""),"")</f>
        <v/>
      </c>
      <c r="K185" s="4" t="str">
        <f ca="1">IFERROR(__xludf.DUMMYFUNCTION("""COMPUTED_VALUE"""),"")</f>
        <v/>
      </c>
      <c r="L185" s="4" t="str">
        <f ca="1">IFERROR(__xludf.DUMMYFUNCTION("""COMPUTED_VALUE"""),"")</f>
        <v/>
      </c>
      <c r="M185" s="4" t="str">
        <f ca="1">IFERROR(__xludf.DUMMYFUNCTION("""COMPUTED_VALUE"""),"")</f>
        <v/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5" x14ac:dyDescent="0.25">
      <c r="A186" s="3" t="str">
        <f ca="1">IFERROR(__xludf.DUMMYFUNCTION("""COMPUTED_VALUE"""),"")</f>
        <v/>
      </c>
      <c r="B186" s="4" t="str">
        <f ca="1">IFERROR(__xludf.DUMMYFUNCTION("""COMPUTED_VALUE"""),"")</f>
        <v/>
      </c>
      <c r="C186" s="4" t="str">
        <f ca="1">IFERROR(__xludf.DUMMYFUNCTION("""COMPUTED_VALUE"""),"")</f>
        <v/>
      </c>
      <c r="D186" s="4" t="str">
        <f ca="1">IFERROR(__xludf.DUMMYFUNCTION("""COMPUTED_VALUE"""),"")</f>
        <v/>
      </c>
      <c r="E186" s="4" t="str">
        <f ca="1">IFERROR(__xludf.DUMMYFUNCTION("""COMPUTED_VALUE"""),"")</f>
        <v/>
      </c>
      <c r="F186" s="4" t="str">
        <f ca="1">IFERROR(__xludf.DUMMYFUNCTION("""COMPUTED_VALUE"""),"")</f>
        <v/>
      </c>
      <c r="G186" s="4" t="str">
        <f ca="1">IFERROR(__xludf.DUMMYFUNCTION("""COMPUTED_VALUE"""),"")</f>
        <v/>
      </c>
      <c r="H186" s="4" t="str">
        <f ca="1">IFERROR(__xludf.DUMMYFUNCTION("""COMPUTED_VALUE"""),"")</f>
        <v/>
      </c>
      <c r="I186" s="4" t="str">
        <f ca="1">IFERROR(__xludf.DUMMYFUNCTION("""COMPUTED_VALUE"""),"")</f>
        <v/>
      </c>
      <c r="J186" s="4" t="str">
        <f ca="1">IFERROR(__xludf.DUMMYFUNCTION("""COMPUTED_VALUE"""),"")</f>
        <v/>
      </c>
      <c r="K186" s="4" t="str">
        <f ca="1">IFERROR(__xludf.DUMMYFUNCTION("""COMPUTED_VALUE"""),"")</f>
        <v/>
      </c>
      <c r="L186" s="4" t="str">
        <f ca="1">IFERROR(__xludf.DUMMYFUNCTION("""COMPUTED_VALUE"""),"")</f>
        <v/>
      </c>
      <c r="M186" s="4" t="str">
        <f ca="1">IFERROR(__xludf.DUMMYFUNCTION("""COMPUTED_VALUE"""),"")</f>
        <v/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5" x14ac:dyDescent="0.25">
      <c r="A187" s="3" t="str">
        <f ca="1">IFERROR(__xludf.DUMMYFUNCTION("""COMPUTED_VALUE"""),"")</f>
        <v/>
      </c>
      <c r="B187" s="4" t="str">
        <f ca="1">IFERROR(__xludf.DUMMYFUNCTION("""COMPUTED_VALUE"""),"")</f>
        <v/>
      </c>
      <c r="C187" s="4" t="str">
        <f ca="1">IFERROR(__xludf.DUMMYFUNCTION("""COMPUTED_VALUE"""),"")</f>
        <v/>
      </c>
      <c r="D187" s="4" t="str">
        <f ca="1">IFERROR(__xludf.DUMMYFUNCTION("""COMPUTED_VALUE"""),"")</f>
        <v/>
      </c>
      <c r="E187" s="4" t="str">
        <f ca="1">IFERROR(__xludf.DUMMYFUNCTION("""COMPUTED_VALUE"""),"")</f>
        <v/>
      </c>
      <c r="F187" s="4" t="str">
        <f ca="1">IFERROR(__xludf.DUMMYFUNCTION("""COMPUTED_VALUE"""),"")</f>
        <v/>
      </c>
      <c r="G187" s="4" t="str">
        <f ca="1">IFERROR(__xludf.DUMMYFUNCTION("""COMPUTED_VALUE"""),"")</f>
        <v/>
      </c>
      <c r="H187" s="4" t="str">
        <f ca="1">IFERROR(__xludf.DUMMYFUNCTION("""COMPUTED_VALUE"""),"")</f>
        <v/>
      </c>
      <c r="I187" s="4" t="str">
        <f ca="1">IFERROR(__xludf.DUMMYFUNCTION("""COMPUTED_VALUE"""),"")</f>
        <v/>
      </c>
      <c r="J187" s="4" t="str">
        <f ca="1">IFERROR(__xludf.DUMMYFUNCTION("""COMPUTED_VALUE"""),"")</f>
        <v/>
      </c>
      <c r="K187" s="4" t="str">
        <f ca="1">IFERROR(__xludf.DUMMYFUNCTION("""COMPUTED_VALUE"""),"")</f>
        <v/>
      </c>
      <c r="L187" s="4" t="str">
        <f ca="1">IFERROR(__xludf.DUMMYFUNCTION("""COMPUTED_VALUE"""),"")</f>
        <v/>
      </c>
      <c r="M187" s="4" t="str">
        <f ca="1">IFERROR(__xludf.DUMMYFUNCTION("""COMPUTED_VALUE"""),"")</f>
        <v/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5" x14ac:dyDescent="0.25">
      <c r="A188" s="3" t="str">
        <f ca="1">IFERROR(__xludf.DUMMYFUNCTION("""COMPUTED_VALUE"""),"")</f>
        <v/>
      </c>
      <c r="B188" s="4" t="str">
        <f ca="1">IFERROR(__xludf.DUMMYFUNCTION("""COMPUTED_VALUE"""),"")</f>
        <v/>
      </c>
      <c r="C188" s="4" t="str">
        <f ca="1">IFERROR(__xludf.DUMMYFUNCTION("""COMPUTED_VALUE"""),"")</f>
        <v/>
      </c>
      <c r="D188" s="4" t="str">
        <f ca="1">IFERROR(__xludf.DUMMYFUNCTION("""COMPUTED_VALUE"""),"")</f>
        <v/>
      </c>
      <c r="E188" s="4" t="str">
        <f ca="1">IFERROR(__xludf.DUMMYFUNCTION("""COMPUTED_VALUE"""),"")</f>
        <v/>
      </c>
      <c r="F188" s="4" t="str">
        <f ca="1">IFERROR(__xludf.DUMMYFUNCTION("""COMPUTED_VALUE"""),"")</f>
        <v/>
      </c>
      <c r="G188" s="4" t="str">
        <f ca="1">IFERROR(__xludf.DUMMYFUNCTION("""COMPUTED_VALUE"""),"")</f>
        <v/>
      </c>
      <c r="H188" s="4" t="str">
        <f ca="1">IFERROR(__xludf.DUMMYFUNCTION("""COMPUTED_VALUE"""),"")</f>
        <v/>
      </c>
      <c r="I188" s="4" t="str">
        <f ca="1">IFERROR(__xludf.DUMMYFUNCTION("""COMPUTED_VALUE"""),"")</f>
        <v/>
      </c>
      <c r="J188" s="4" t="str">
        <f ca="1">IFERROR(__xludf.DUMMYFUNCTION("""COMPUTED_VALUE"""),"")</f>
        <v/>
      </c>
      <c r="K188" s="4" t="str">
        <f ca="1">IFERROR(__xludf.DUMMYFUNCTION("""COMPUTED_VALUE"""),"")</f>
        <v/>
      </c>
      <c r="L188" s="4" t="str">
        <f ca="1">IFERROR(__xludf.DUMMYFUNCTION("""COMPUTED_VALUE"""),"")</f>
        <v/>
      </c>
      <c r="M188" s="4" t="str">
        <f ca="1">IFERROR(__xludf.DUMMYFUNCTION("""COMPUTED_VALUE"""),"")</f>
        <v/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5" x14ac:dyDescent="0.25">
      <c r="A189" s="3" t="str">
        <f ca="1">IFERROR(__xludf.DUMMYFUNCTION("""COMPUTED_VALUE"""),"")</f>
        <v/>
      </c>
      <c r="B189" s="4" t="str">
        <f ca="1">IFERROR(__xludf.DUMMYFUNCTION("""COMPUTED_VALUE"""),"")</f>
        <v/>
      </c>
      <c r="C189" s="4" t="str">
        <f ca="1">IFERROR(__xludf.DUMMYFUNCTION("""COMPUTED_VALUE"""),"")</f>
        <v/>
      </c>
      <c r="D189" s="4" t="str">
        <f ca="1">IFERROR(__xludf.DUMMYFUNCTION("""COMPUTED_VALUE"""),"")</f>
        <v/>
      </c>
      <c r="E189" s="4" t="str">
        <f ca="1">IFERROR(__xludf.DUMMYFUNCTION("""COMPUTED_VALUE"""),"")</f>
        <v/>
      </c>
      <c r="F189" s="4" t="str">
        <f ca="1">IFERROR(__xludf.DUMMYFUNCTION("""COMPUTED_VALUE"""),"")</f>
        <v/>
      </c>
      <c r="G189" s="4" t="str">
        <f ca="1">IFERROR(__xludf.DUMMYFUNCTION("""COMPUTED_VALUE"""),"")</f>
        <v/>
      </c>
      <c r="H189" s="4" t="str">
        <f ca="1">IFERROR(__xludf.DUMMYFUNCTION("""COMPUTED_VALUE"""),"")</f>
        <v/>
      </c>
      <c r="I189" s="4" t="str">
        <f ca="1">IFERROR(__xludf.DUMMYFUNCTION("""COMPUTED_VALUE"""),"")</f>
        <v/>
      </c>
      <c r="J189" s="4" t="str">
        <f ca="1">IFERROR(__xludf.DUMMYFUNCTION("""COMPUTED_VALUE"""),"")</f>
        <v/>
      </c>
      <c r="K189" s="4" t="str">
        <f ca="1">IFERROR(__xludf.DUMMYFUNCTION("""COMPUTED_VALUE"""),"")</f>
        <v/>
      </c>
      <c r="L189" s="4" t="str">
        <f ca="1">IFERROR(__xludf.DUMMYFUNCTION("""COMPUTED_VALUE"""),"")</f>
        <v/>
      </c>
      <c r="M189" s="4" t="str">
        <f ca="1">IFERROR(__xludf.DUMMYFUNCTION("""COMPUTED_VALUE"""),"")</f>
        <v/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5" x14ac:dyDescent="0.25">
      <c r="A190" s="3" t="str">
        <f ca="1">IFERROR(__xludf.DUMMYFUNCTION("""COMPUTED_VALUE"""),"")</f>
        <v/>
      </c>
      <c r="B190" s="4" t="str">
        <f ca="1">IFERROR(__xludf.DUMMYFUNCTION("""COMPUTED_VALUE"""),"")</f>
        <v/>
      </c>
      <c r="C190" s="4" t="str">
        <f ca="1">IFERROR(__xludf.DUMMYFUNCTION("""COMPUTED_VALUE"""),"")</f>
        <v/>
      </c>
      <c r="D190" s="4" t="str">
        <f ca="1">IFERROR(__xludf.DUMMYFUNCTION("""COMPUTED_VALUE"""),"")</f>
        <v/>
      </c>
      <c r="E190" s="4" t="str">
        <f ca="1">IFERROR(__xludf.DUMMYFUNCTION("""COMPUTED_VALUE"""),"")</f>
        <v/>
      </c>
      <c r="F190" s="4" t="str">
        <f ca="1">IFERROR(__xludf.DUMMYFUNCTION("""COMPUTED_VALUE"""),"")</f>
        <v/>
      </c>
      <c r="G190" s="4" t="str">
        <f ca="1">IFERROR(__xludf.DUMMYFUNCTION("""COMPUTED_VALUE"""),"")</f>
        <v/>
      </c>
      <c r="H190" s="4" t="str">
        <f ca="1">IFERROR(__xludf.DUMMYFUNCTION("""COMPUTED_VALUE"""),"")</f>
        <v/>
      </c>
      <c r="I190" s="4" t="str">
        <f ca="1">IFERROR(__xludf.DUMMYFUNCTION("""COMPUTED_VALUE"""),"")</f>
        <v/>
      </c>
      <c r="J190" s="4" t="str">
        <f ca="1">IFERROR(__xludf.DUMMYFUNCTION("""COMPUTED_VALUE"""),"")</f>
        <v/>
      </c>
      <c r="K190" s="4" t="str">
        <f ca="1">IFERROR(__xludf.DUMMYFUNCTION("""COMPUTED_VALUE"""),"")</f>
        <v/>
      </c>
      <c r="L190" s="4" t="str">
        <f ca="1">IFERROR(__xludf.DUMMYFUNCTION("""COMPUTED_VALUE"""),"")</f>
        <v/>
      </c>
      <c r="M190" s="4" t="str">
        <f ca="1">IFERROR(__xludf.DUMMYFUNCTION("""COMPUTED_VALUE"""),"")</f>
        <v/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5" x14ac:dyDescent="0.25">
      <c r="A191" s="3" t="str">
        <f ca="1">IFERROR(__xludf.DUMMYFUNCTION("""COMPUTED_VALUE"""),"")</f>
        <v/>
      </c>
      <c r="B191" s="4" t="str">
        <f ca="1">IFERROR(__xludf.DUMMYFUNCTION("""COMPUTED_VALUE"""),"")</f>
        <v/>
      </c>
      <c r="C191" s="4" t="str">
        <f ca="1">IFERROR(__xludf.DUMMYFUNCTION("""COMPUTED_VALUE"""),"")</f>
        <v/>
      </c>
      <c r="D191" s="4" t="str">
        <f ca="1">IFERROR(__xludf.DUMMYFUNCTION("""COMPUTED_VALUE"""),"")</f>
        <v/>
      </c>
      <c r="E191" s="4" t="str">
        <f ca="1">IFERROR(__xludf.DUMMYFUNCTION("""COMPUTED_VALUE"""),"")</f>
        <v/>
      </c>
      <c r="F191" s="4" t="str">
        <f ca="1">IFERROR(__xludf.DUMMYFUNCTION("""COMPUTED_VALUE"""),"")</f>
        <v/>
      </c>
      <c r="G191" s="4" t="str">
        <f ca="1">IFERROR(__xludf.DUMMYFUNCTION("""COMPUTED_VALUE"""),"")</f>
        <v/>
      </c>
      <c r="H191" s="4" t="str">
        <f ca="1">IFERROR(__xludf.DUMMYFUNCTION("""COMPUTED_VALUE"""),"")</f>
        <v/>
      </c>
      <c r="I191" s="4" t="str">
        <f ca="1">IFERROR(__xludf.DUMMYFUNCTION("""COMPUTED_VALUE"""),"")</f>
        <v/>
      </c>
      <c r="J191" s="4" t="str">
        <f ca="1">IFERROR(__xludf.DUMMYFUNCTION("""COMPUTED_VALUE"""),"")</f>
        <v/>
      </c>
      <c r="K191" s="4" t="str">
        <f ca="1">IFERROR(__xludf.DUMMYFUNCTION("""COMPUTED_VALUE"""),"")</f>
        <v/>
      </c>
      <c r="L191" s="4" t="str">
        <f ca="1">IFERROR(__xludf.DUMMYFUNCTION("""COMPUTED_VALUE"""),"")</f>
        <v/>
      </c>
      <c r="M191" s="4" t="str">
        <f ca="1">IFERROR(__xludf.DUMMYFUNCTION("""COMPUTED_VALUE"""),"")</f>
        <v/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5" x14ac:dyDescent="0.25">
      <c r="A192" s="3" t="str">
        <f ca="1">IFERROR(__xludf.DUMMYFUNCTION("""COMPUTED_VALUE"""),"")</f>
        <v/>
      </c>
      <c r="B192" s="4" t="str">
        <f ca="1">IFERROR(__xludf.DUMMYFUNCTION("""COMPUTED_VALUE"""),"")</f>
        <v/>
      </c>
      <c r="C192" s="4" t="str">
        <f ca="1">IFERROR(__xludf.DUMMYFUNCTION("""COMPUTED_VALUE"""),"")</f>
        <v/>
      </c>
      <c r="D192" s="4" t="str">
        <f ca="1">IFERROR(__xludf.DUMMYFUNCTION("""COMPUTED_VALUE"""),"")</f>
        <v/>
      </c>
      <c r="E192" s="4" t="str">
        <f ca="1">IFERROR(__xludf.DUMMYFUNCTION("""COMPUTED_VALUE"""),"")</f>
        <v/>
      </c>
      <c r="F192" s="4" t="str">
        <f ca="1">IFERROR(__xludf.DUMMYFUNCTION("""COMPUTED_VALUE"""),"")</f>
        <v/>
      </c>
      <c r="G192" s="4" t="str">
        <f ca="1">IFERROR(__xludf.DUMMYFUNCTION("""COMPUTED_VALUE"""),"")</f>
        <v/>
      </c>
      <c r="H192" s="4" t="str">
        <f ca="1">IFERROR(__xludf.DUMMYFUNCTION("""COMPUTED_VALUE"""),"")</f>
        <v/>
      </c>
      <c r="I192" s="4" t="str">
        <f ca="1">IFERROR(__xludf.DUMMYFUNCTION("""COMPUTED_VALUE"""),"")</f>
        <v/>
      </c>
      <c r="J192" s="4" t="str">
        <f ca="1">IFERROR(__xludf.DUMMYFUNCTION("""COMPUTED_VALUE"""),"")</f>
        <v/>
      </c>
      <c r="K192" s="4" t="str">
        <f ca="1">IFERROR(__xludf.DUMMYFUNCTION("""COMPUTED_VALUE"""),"")</f>
        <v/>
      </c>
      <c r="L192" s="4" t="str">
        <f ca="1">IFERROR(__xludf.DUMMYFUNCTION("""COMPUTED_VALUE"""),"")</f>
        <v/>
      </c>
      <c r="M192" s="4" t="str">
        <f ca="1">IFERROR(__xludf.DUMMYFUNCTION("""COMPUTED_VALUE"""),"")</f>
        <v/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5" x14ac:dyDescent="0.25">
      <c r="A193" s="3" t="str">
        <f ca="1">IFERROR(__xludf.DUMMYFUNCTION("""COMPUTED_VALUE"""),"")</f>
        <v/>
      </c>
      <c r="B193" s="4" t="str">
        <f ca="1">IFERROR(__xludf.DUMMYFUNCTION("""COMPUTED_VALUE"""),"")</f>
        <v/>
      </c>
      <c r="C193" s="4" t="str">
        <f ca="1">IFERROR(__xludf.DUMMYFUNCTION("""COMPUTED_VALUE"""),"")</f>
        <v/>
      </c>
      <c r="D193" s="4" t="str">
        <f ca="1">IFERROR(__xludf.DUMMYFUNCTION("""COMPUTED_VALUE"""),"")</f>
        <v/>
      </c>
      <c r="E193" s="4" t="str">
        <f ca="1">IFERROR(__xludf.DUMMYFUNCTION("""COMPUTED_VALUE"""),"")</f>
        <v/>
      </c>
      <c r="F193" s="4" t="str">
        <f ca="1">IFERROR(__xludf.DUMMYFUNCTION("""COMPUTED_VALUE"""),"")</f>
        <v/>
      </c>
      <c r="G193" s="4" t="str">
        <f ca="1">IFERROR(__xludf.DUMMYFUNCTION("""COMPUTED_VALUE"""),"")</f>
        <v/>
      </c>
      <c r="H193" s="4" t="str">
        <f ca="1">IFERROR(__xludf.DUMMYFUNCTION("""COMPUTED_VALUE"""),"")</f>
        <v/>
      </c>
      <c r="I193" s="4" t="str">
        <f ca="1">IFERROR(__xludf.DUMMYFUNCTION("""COMPUTED_VALUE"""),"")</f>
        <v/>
      </c>
      <c r="J193" s="4" t="str">
        <f ca="1">IFERROR(__xludf.DUMMYFUNCTION("""COMPUTED_VALUE"""),"")</f>
        <v/>
      </c>
      <c r="K193" s="4" t="str">
        <f ca="1">IFERROR(__xludf.DUMMYFUNCTION("""COMPUTED_VALUE"""),"")</f>
        <v/>
      </c>
      <c r="L193" s="4" t="str">
        <f ca="1">IFERROR(__xludf.DUMMYFUNCTION("""COMPUTED_VALUE"""),"")</f>
        <v/>
      </c>
      <c r="M193" s="4" t="str">
        <f ca="1">IFERROR(__xludf.DUMMYFUNCTION("""COMPUTED_VALUE"""),"")</f>
        <v/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5" x14ac:dyDescent="0.25">
      <c r="A194" s="3" t="str">
        <f ca="1">IFERROR(__xludf.DUMMYFUNCTION("""COMPUTED_VALUE"""),"")</f>
        <v/>
      </c>
      <c r="B194" s="4" t="str">
        <f ca="1">IFERROR(__xludf.DUMMYFUNCTION("""COMPUTED_VALUE"""),"")</f>
        <v/>
      </c>
      <c r="C194" s="4" t="str">
        <f ca="1">IFERROR(__xludf.DUMMYFUNCTION("""COMPUTED_VALUE"""),"")</f>
        <v/>
      </c>
      <c r="D194" s="4" t="str">
        <f ca="1">IFERROR(__xludf.DUMMYFUNCTION("""COMPUTED_VALUE"""),"")</f>
        <v/>
      </c>
      <c r="E194" s="4" t="str">
        <f ca="1">IFERROR(__xludf.DUMMYFUNCTION("""COMPUTED_VALUE"""),"")</f>
        <v/>
      </c>
      <c r="F194" s="4" t="str">
        <f ca="1">IFERROR(__xludf.DUMMYFUNCTION("""COMPUTED_VALUE"""),"")</f>
        <v/>
      </c>
      <c r="G194" s="4" t="str">
        <f ca="1">IFERROR(__xludf.DUMMYFUNCTION("""COMPUTED_VALUE"""),"")</f>
        <v/>
      </c>
      <c r="H194" s="4" t="str">
        <f ca="1">IFERROR(__xludf.DUMMYFUNCTION("""COMPUTED_VALUE"""),"")</f>
        <v/>
      </c>
      <c r="I194" s="4" t="str">
        <f ca="1">IFERROR(__xludf.DUMMYFUNCTION("""COMPUTED_VALUE"""),"")</f>
        <v/>
      </c>
      <c r="J194" s="4" t="str">
        <f ca="1">IFERROR(__xludf.DUMMYFUNCTION("""COMPUTED_VALUE"""),"")</f>
        <v/>
      </c>
      <c r="K194" s="4" t="str">
        <f ca="1">IFERROR(__xludf.DUMMYFUNCTION("""COMPUTED_VALUE"""),"")</f>
        <v/>
      </c>
      <c r="L194" s="4" t="str">
        <f ca="1">IFERROR(__xludf.DUMMYFUNCTION("""COMPUTED_VALUE"""),"")</f>
        <v/>
      </c>
      <c r="M194" s="4" t="str">
        <f ca="1">IFERROR(__xludf.DUMMYFUNCTION("""COMPUTED_VALUE"""),"")</f>
        <v/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5" x14ac:dyDescent="0.25">
      <c r="A195" s="3" t="str">
        <f ca="1">IFERROR(__xludf.DUMMYFUNCTION("""COMPUTED_VALUE"""),"")</f>
        <v/>
      </c>
      <c r="B195" s="4" t="str">
        <f ca="1">IFERROR(__xludf.DUMMYFUNCTION("""COMPUTED_VALUE"""),"")</f>
        <v/>
      </c>
      <c r="C195" s="4" t="str">
        <f ca="1">IFERROR(__xludf.DUMMYFUNCTION("""COMPUTED_VALUE"""),"")</f>
        <v/>
      </c>
      <c r="D195" s="4" t="str">
        <f ca="1">IFERROR(__xludf.DUMMYFUNCTION("""COMPUTED_VALUE"""),"")</f>
        <v/>
      </c>
      <c r="E195" s="4" t="str">
        <f ca="1">IFERROR(__xludf.DUMMYFUNCTION("""COMPUTED_VALUE"""),"")</f>
        <v/>
      </c>
      <c r="F195" s="4" t="str">
        <f ca="1">IFERROR(__xludf.DUMMYFUNCTION("""COMPUTED_VALUE"""),"")</f>
        <v/>
      </c>
      <c r="G195" s="4" t="str">
        <f ca="1">IFERROR(__xludf.DUMMYFUNCTION("""COMPUTED_VALUE"""),"")</f>
        <v/>
      </c>
      <c r="H195" s="4" t="str">
        <f ca="1">IFERROR(__xludf.DUMMYFUNCTION("""COMPUTED_VALUE"""),"")</f>
        <v/>
      </c>
      <c r="I195" s="4" t="str">
        <f ca="1">IFERROR(__xludf.DUMMYFUNCTION("""COMPUTED_VALUE"""),"")</f>
        <v/>
      </c>
      <c r="J195" s="4" t="str">
        <f ca="1">IFERROR(__xludf.DUMMYFUNCTION("""COMPUTED_VALUE"""),"")</f>
        <v/>
      </c>
      <c r="K195" s="4" t="str">
        <f ca="1">IFERROR(__xludf.DUMMYFUNCTION("""COMPUTED_VALUE"""),"")</f>
        <v/>
      </c>
      <c r="L195" s="4" t="str">
        <f ca="1">IFERROR(__xludf.DUMMYFUNCTION("""COMPUTED_VALUE"""),"")</f>
        <v/>
      </c>
      <c r="M195" s="4" t="str">
        <f ca="1">IFERROR(__xludf.DUMMYFUNCTION("""COMPUTED_VALUE"""),"")</f>
        <v/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5" x14ac:dyDescent="0.25">
      <c r="A196" s="3" t="str">
        <f ca="1">IFERROR(__xludf.DUMMYFUNCTION("""COMPUTED_VALUE"""),"")</f>
        <v/>
      </c>
      <c r="B196" s="4" t="str">
        <f ca="1">IFERROR(__xludf.DUMMYFUNCTION("""COMPUTED_VALUE"""),"")</f>
        <v/>
      </c>
      <c r="C196" s="4" t="str">
        <f ca="1">IFERROR(__xludf.DUMMYFUNCTION("""COMPUTED_VALUE"""),"")</f>
        <v/>
      </c>
      <c r="D196" s="4" t="str">
        <f ca="1">IFERROR(__xludf.DUMMYFUNCTION("""COMPUTED_VALUE"""),"")</f>
        <v/>
      </c>
      <c r="E196" s="4" t="str">
        <f ca="1">IFERROR(__xludf.DUMMYFUNCTION("""COMPUTED_VALUE"""),"")</f>
        <v/>
      </c>
      <c r="F196" s="4" t="str">
        <f ca="1">IFERROR(__xludf.DUMMYFUNCTION("""COMPUTED_VALUE"""),"")</f>
        <v/>
      </c>
      <c r="G196" s="4" t="str">
        <f ca="1">IFERROR(__xludf.DUMMYFUNCTION("""COMPUTED_VALUE"""),"")</f>
        <v/>
      </c>
      <c r="H196" s="4" t="str">
        <f ca="1">IFERROR(__xludf.DUMMYFUNCTION("""COMPUTED_VALUE"""),"")</f>
        <v/>
      </c>
      <c r="I196" s="4" t="str">
        <f ca="1">IFERROR(__xludf.DUMMYFUNCTION("""COMPUTED_VALUE"""),"")</f>
        <v/>
      </c>
      <c r="J196" s="4" t="str">
        <f ca="1">IFERROR(__xludf.DUMMYFUNCTION("""COMPUTED_VALUE"""),"")</f>
        <v/>
      </c>
      <c r="K196" s="4" t="str">
        <f ca="1">IFERROR(__xludf.DUMMYFUNCTION("""COMPUTED_VALUE"""),"")</f>
        <v/>
      </c>
      <c r="L196" s="4" t="str">
        <f ca="1">IFERROR(__xludf.DUMMYFUNCTION("""COMPUTED_VALUE"""),"")</f>
        <v/>
      </c>
      <c r="M196" s="4" t="str">
        <f ca="1">IFERROR(__xludf.DUMMYFUNCTION("""COMPUTED_VALUE"""),"")</f>
        <v/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5" x14ac:dyDescent="0.25">
      <c r="A197" s="3" t="str">
        <f ca="1">IFERROR(__xludf.DUMMYFUNCTION("""COMPUTED_VALUE"""),"")</f>
        <v/>
      </c>
      <c r="B197" s="4" t="str">
        <f ca="1">IFERROR(__xludf.DUMMYFUNCTION("""COMPUTED_VALUE"""),"")</f>
        <v/>
      </c>
      <c r="C197" s="4" t="str">
        <f ca="1">IFERROR(__xludf.DUMMYFUNCTION("""COMPUTED_VALUE"""),"")</f>
        <v/>
      </c>
      <c r="D197" s="4" t="str">
        <f ca="1">IFERROR(__xludf.DUMMYFUNCTION("""COMPUTED_VALUE"""),"")</f>
        <v/>
      </c>
      <c r="E197" s="4" t="str">
        <f ca="1">IFERROR(__xludf.DUMMYFUNCTION("""COMPUTED_VALUE"""),"")</f>
        <v/>
      </c>
      <c r="F197" s="4" t="str">
        <f ca="1">IFERROR(__xludf.DUMMYFUNCTION("""COMPUTED_VALUE"""),"")</f>
        <v/>
      </c>
      <c r="G197" s="4" t="str">
        <f ca="1">IFERROR(__xludf.DUMMYFUNCTION("""COMPUTED_VALUE"""),"")</f>
        <v/>
      </c>
      <c r="H197" s="4" t="str">
        <f ca="1">IFERROR(__xludf.DUMMYFUNCTION("""COMPUTED_VALUE"""),"")</f>
        <v/>
      </c>
      <c r="I197" s="4" t="str">
        <f ca="1">IFERROR(__xludf.DUMMYFUNCTION("""COMPUTED_VALUE"""),"")</f>
        <v/>
      </c>
      <c r="J197" s="4" t="str">
        <f ca="1">IFERROR(__xludf.DUMMYFUNCTION("""COMPUTED_VALUE"""),"")</f>
        <v/>
      </c>
      <c r="K197" s="4" t="str">
        <f ca="1">IFERROR(__xludf.DUMMYFUNCTION("""COMPUTED_VALUE"""),"")</f>
        <v/>
      </c>
      <c r="L197" s="4" t="str">
        <f ca="1">IFERROR(__xludf.DUMMYFUNCTION("""COMPUTED_VALUE"""),"")</f>
        <v/>
      </c>
      <c r="M197" s="4" t="str">
        <f ca="1">IFERROR(__xludf.DUMMYFUNCTION("""COMPUTED_VALUE"""),"")</f>
        <v/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5" x14ac:dyDescent="0.25">
      <c r="A198" s="3" t="str">
        <f ca="1">IFERROR(__xludf.DUMMYFUNCTION("""COMPUTED_VALUE"""),"")</f>
        <v/>
      </c>
      <c r="B198" s="4" t="str">
        <f ca="1">IFERROR(__xludf.DUMMYFUNCTION("""COMPUTED_VALUE"""),"")</f>
        <v/>
      </c>
      <c r="C198" s="4" t="str">
        <f ca="1">IFERROR(__xludf.DUMMYFUNCTION("""COMPUTED_VALUE"""),"")</f>
        <v/>
      </c>
      <c r="D198" s="4" t="str">
        <f ca="1">IFERROR(__xludf.DUMMYFUNCTION("""COMPUTED_VALUE"""),"")</f>
        <v/>
      </c>
      <c r="E198" s="4" t="str">
        <f ca="1">IFERROR(__xludf.DUMMYFUNCTION("""COMPUTED_VALUE"""),"")</f>
        <v/>
      </c>
      <c r="F198" s="4" t="str">
        <f ca="1">IFERROR(__xludf.DUMMYFUNCTION("""COMPUTED_VALUE"""),"")</f>
        <v/>
      </c>
      <c r="G198" s="4" t="str">
        <f ca="1">IFERROR(__xludf.DUMMYFUNCTION("""COMPUTED_VALUE"""),"")</f>
        <v/>
      </c>
      <c r="H198" s="4" t="str">
        <f ca="1">IFERROR(__xludf.DUMMYFUNCTION("""COMPUTED_VALUE"""),"")</f>
        <v/>
      </c>
      <c r="I198" s="4" t="str">
        <f ca="1">IFERROR(__xludf.DUMMYFUNCTION("""COMPUTED_VALUE"""),"")</f>
        <v/>
      </c>
      <c r="J198" s="4" t="str">
        <f ca="1">IFERROR(__xludf.DUMMYFUNCTION("""COMPUTED_VALUE"""),"")</f>
        <v/>
      </c>
      <c r="K198" s="4" t="str">
        <f ca="1">IFERROR(__xludf.DUMMYFUNCTION("""COMPUTED_VALUE"""),"")</f>
        <v/>
      </c>
      <c r="L198" s="4" t="str">
        <f ca="1">IFERROR(__xludf.DUMMYFUNCTION("""COMPUTED_VALUE"""),"")</f>
        <v/>
      </c>
      <c r="M198" s="4" t="str">
        <f ca="1">IFERROR(__xludf.DUMMYFUNCTION("""COMPUTED_VALUE"""),"")</f>
        <v/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5" x14ac:dyDescent="0.25">
      <c r="A199" s="3" t="str">
        <f ca="1">IFERROR(__xludf.DUMMYFUNCTION("""COMPUTED_VALUE"""),"")</f>
        <v/>
      </c>
      <c r="B199" s="4" t="str">
        <f ca="1">IFERROR(__xludf.DUMMYFUNCTION("""COMPUTED_VALUE"""),"")</f>
        <v/>
      </c>
      <c r="C199" s="4" t="str">
        <f ca="1">IFERROR(__xludf.DUMMYFUNCTION("""COMPUTED_VALUE"""),"")</f>
        <v/>
      </c>
      <c r="D199" s="4" t="str">
        <f ca="1">IFERROR(__xludf.DUMMYFUNCTION("""COMPUTED_VALUE"""),"")</f>
        <v/>
      </c>
      <c r="E199" s="4" t="str">
        <f ca="1">IFERROR(__xludf.DUMMYFUNCTION("""COMPUTED_VALUE"""),"")</f>
        <v/>
      </c>
      <c r="F199" s="4" t="str">
        <f ca="1">IFERROR(__xludf.DUMMYFUNCTION("""COMPUTED_VALUE"""),"")</f>
        <v/>
      </c>
      <c r="G199" s="4" t="str">
        <f ca="1">IFERROR(__xludf.DUMMYFUNCTION("""COMPUTED_VALUE"""),"")</f>
        <v/>
      </c>
      <c r="H199" s="4" t="str">
        <f ca="1">IFERROR(__xludf.DUMMYFUNCTION("""COMPUTED_VALUE"""),"")</f>
        <v/>
      </c>
      <c r="I199" s="4" t="str">
        <f ca="1">IFERROR(__xludf.DUMMYFUNCTION("""COMPUTED_VALUE"""),"")</f>
        <v/>
      </c>
      <c r="J199" s="4" t="str">
        <f ca="1">IFERROR(__xludf.DUMMYFUNCTION("""COMPUTED_VALUE"""),"")</f>
        <v/>
      </c>
      <c r="K199" s="4" t="str">
        <f ca="1">IFERROR(__xludf.DUMMYFUNCTION("""COMPUTED_VALUE"""),"")</f>
        <v/>
      </c>
      <c r="L199" s="4" t="str">
        <f ca="1">IFERROR(__xludf.DUMMYFUNCTION("""COMPUTED_VALUE"""),"")</f>
        <v/>
      </c>
      <c r="M199" s="4" t="str">
        <f ca="1">IFERROR(__xludf.DUMMYFUNCTION("""COMPUTED_VALUE"""),"")</f>
        <v/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5" x14ac:dyDescent="0.25">
      <c r="A200" s="3" t="str">
        <f ca="1">IFERROR(__xludf.DUMMYFUNCTION("""COMPUTED_VALUE"""),"")</f>
        <v/>
      </c>
      <c r="B200" s="4" t="str">
        <f ca="1">IFERROR(__xludf.DUMMYFUNCTION("""COMPUTED_VALUE"""),"")</f>
        <v/>
      </c>
      <c r="C200" s="4" t="str">
        <f ca="1">IFERROR(__xludf.DUMMYFUNCTION("""COMPUTED_VALUE"""),"")</f>
        <v/>
      </c>
      <c r="D200" s="4" t="str">
        <f ca="1">IFERROR(__xludf.DUMMYFUNCTION("""COMPUTED_VALUE"""),"")</f>
        <v/>
      </c>
      <c r="E200" s="4" t="str">
        <f ca="1">IFERROR(__xludf.DUMMYFUNCTION("""COMPUTED_VALUE"""),"")</f>
        <v/>
      </c>
      <c r="F200" s="4" t="str">
        <f ca="1">IFERROR(__xludf.DUMMYFUNCTION("""COMPUTED_VALUE"""),"")</f>
        <v/>
      </c>
      <c r="G200" s="4" t="str">
        <f ca="1">IFERROR(__xludf.DUMMYFUNCTION("""COMPUTED_VALUE"""),"")</f>
        <v/>
      </c>
      <c r="H200" s="4" t="str">
        <f ca="1">IFERROR(__xludf.DUMMYFUNCTION("""COMPUTED_VALUE"""),"")</f>
        <v/>
      </c>
      <c r="I200" s="4" t="str">
        <f ca="1">IFERROR(__xludf.DUMMYFUNCTION("""COMPUTED_VALUE"""),"")</f>
        <v/>
      </c>
      <c r="J200" s="4" t="str">
        <f ca="1">IFERROR(__xludf.DUMMYFUNCTION("""COMPUTED_VALUE"""),"")</f>
        <v/>
      </c>
      <c r="K200" s="4" t="str">
        <f ca="1">IFERROR(__xludf.DUMMYFUNCTION("""COMPUTED_VALUE"""),"")</f>
        <v/>
      </c>
      <c r="L200" s="4" t="str">
        <f ca="1">IFERROR(__xludf.DUMMYFUNCTION("""COMPUTED_VALUE"""),"")</f>
        <v/>
      </c>
      <c r="M200" s="4" t="str">
        <f ca="1">IFERROR(__xludf.DUMMYFUNCTION("""COMPUTED_VALUE"""),"")</f>
        <v/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5" x14ac:dyDescent="0.25">
      <c r="A201" s="3" t="str">
        <f ca="1">IFERROR(__xludf.DUMMYFUNCTION("""COMPUTED_VALUE"""),"")</f>
        <v/>
      </c>
      <c r="B201" s="4" t="str">
        <f ca="1">IFERROR(__xludf.DUMMYFUNCTION("""COMPUTED_VALUE"""),"")</f>
        <v/>
      </c>
      <c r="C201" s="4" t="str">
        <f ca="1">IFERROR(__xludf.DUMMYFUNCTION("""COMPUTED_VALUE"""),"")</f>
        <v/>
      </c>
      <c r="D201" s="4" t="str">
        <f ca="1">IFERROR(__xludf.DUMMYFUNCTION("""COMPUTED_VALUE"""),"")</f>
        <v/>
      </c>
      <c r="E201" s="4" t="str">
        <f ca="1">IFERROR(__xludf.DUMMYFUNCTION("""COMPUTED_VALUE"""),"")</f>
        <v/>
      </c>
      <c r="F201" s="4" t="str">
        <f ca="1">IFERROR(__xludf.DUMMYFUNCTION("""COMPUTED_VALUE"""),"")</f>
        <v/>
      </c>
      <c r="G201" s="4" t="str">
        <f ca="1">IFERROR(__xludf.DUMMYFUNCTION("""COMPUTED_VALUE"""),"")</f>
        <v/>
      </c>
      <c r="H201" s="4" t="str">
        <f ca="1">IFERROR(__xludf.DUMMYFUNCTION("""COMPUTED_VALUE"""),"")</f>
        <v/>
      </c>
      <c r="I201" s="4" t="str">
        <f ca="1">IFERROR(__xludf.DUMMYFUNCTION("""COMPUTED_VALUE"""),"")</f>
        <v/>
      </c>
      <c r="J201" s="4" t="str">
        <f ca="1">IFERROR(__xludf.DUMMYFUNCTION("""COMPUTED_VALUE"""),"")</f>
        <v/>
      </c>
      <c r="K201" s="4" t="str">
        <f ca="1">IFERROR(__xludf.DUMMYFUNCTION("""COMPUTED_VALUE"""),"")</f>
        <v/>
      </c>
      <c r="L201" s="4" t="str">
        <f ca="1">IFERROR(__xludf.DUMMYFUNCTION("""COMPUTED_VALUE"""),"")</f>
        <v/>
      </c>
      <c r="M201" s="4" t="str">
        <f ca="1">IFERROR(__xludf.DUMMYFUNCTION("""COMPUTED_VALUE"""),"")</f>
        <v/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5" x14ac:dyDescent="0.25">
      <c r="A202" s="3" t="str">
        <f ca="1">IFERROR(__xludf.DUMMYFUNCTION("""COMPUTED_VALUE"""),"")</f>
        <v/>
      </c>
      <c r="B202" s="4" t="str">
        <f ca="1">IFERROR(__xludf.DUMMYFUNCTION("""COMPUTED_VALUE"""),"")</f>
        <v/>
      </c>
      <c r="C202" s="4" t="str">
        <f ca="1">IFERROR(__xludf.DUMMYFUNCTION("""COMPUTED_VALUE"""),"")</f>
        <v/>
      </c>
      <c r="D202" s="4" t="str">
        <f ca="1">IFERROR(__xludf.DUMMYFUNCTION("""COMPUTED_VALUE"""),"")</f>
        <v/>
      </c>
      <c r="E202" s="4" t="str">
        <f ca="1">IFERROR(__xludf.DUMMYFUNCTION("""COMPUTED_VALUE"""),"")</f>
        <v/>
      </c>
      <c r="F202" s="4" t="str">
        <f ca="1">IFERROR(__xludf.DUMMYFUNCTION("""COMPUTED_VALUE"""),"")</f>
        <v/>
      </c>
      <c r="G202" s="4" t="str">
        <f ca="1">IFERROR(__xludf.DUMMYFUNCTION("""COMPUTED_VALUE"""),"")</f>
        <v/>
      </c>
      <c r="H202" s="4" t="str">
        <f ca="1">IFERROR(__xludf.DUMMYFUNCTION("""COMPUTED_VALUE"""),"")</f>
        <v/>
      </c>
      <c r="I202" s="4" t="str">
        <f ca="1">IFERROR(__xludf.DUMMYFUNCTION("""COMPUTED_VALUE"""),"")</f>
        <v/>
      </c>
      <c r="J202" s="4" t="str">
        <f ca="1">IFERROR(__xludf.DUMMYFUNCTION("""COMPUTED_VALUE"""),"")</f>
        <v/>
      </c>
      <c r="K202" s="4" t="str">
        <f ca="1">IFERROR(__xludf.DUMMYFUNCTION("""COMPUTED_VALUE"""),"")</f>
        <v/>
      </c>
      <c r="L202" s="4" t="str">
        <f ca="1">IFERROR(__xludf.DUMMYFUNCTION("""COMPUTED_VALUE"""),"")</f>
        <v/>
      </c>
      <c r="M202" s="4" t="str">
        <f ca="1">IFERROR(__xludf.DUMMYFUNCTION("""COMPUTED_VALUE"""),"")</f>
        <v/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5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5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5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5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5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5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5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5" x14ac:dyDescent="0.2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5" x14ac:dyDescent="0.2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5" x14ac:dyDescent="0.2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5" x14ac:dyDescent="0.2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5" x14ac:dyDescent="0.2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5" x14ac:dyDescent="0.2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5" x14ac:dyDescent="0.2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5" x14ac:dyDescent="0.2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5" x14ac:dyDescent="0.2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5" x14ac:dyDescent="0.2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5" x14ac:dyDescent="0.2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5" x14ac:dyDescent="0.2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5" x14ac:dyDescent="0.2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5" x14ac:dyDescent="0.2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5" x14ac:dyDescent="0.2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5" x14ac:dyDescent="0.2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5" x14ac:dyDescent="0.2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5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5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5" x14ac:dyDescent="0.2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5" x14ac:dyDescent="0.2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5" x14ac:dyDescent="0.2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5" x14ac:dyDescent="0.2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5" x14ac:dyDescent="0.2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5" x14ac:dyDescent="0.2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5" x14ac:dyDescent="0.2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5" x14ac:dyDescent="0.2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5" x14ac:dyDescent="0.2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5" x14ac:dyDescent="0.2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5" x14ac:dyDescent="0.2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5" x14ac:dyDescent="0.2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5" x14ac:dyDescent="0.2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5" x14ac:dyDescent="0.2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5" x14ac:dyDescent="0.2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5" x14ac:dyDescent="0.2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5" x14ac:dyDescent="0.2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5" x14ac:dyDescent="0.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5" x14ac:dyDescent="0.2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5" x14ac:dyDescent="0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5" x14ac:dyDescent="0.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5" x14ac:dyDescent="0.2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5" x14ac:dyDescent="0.2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5" x14ac:dyDescent="0.2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5" x14ac:dyDescent="0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5" x14ac:dyDescent="0.2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5" x14ac:dyDescent="0.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5" x14ac:dyDescent="0.2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5" x14ac:dyDescent="0.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5" x14ac:dyDescent="0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5" x14ac:dyDescent="0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5" x14ac:dyDescent="0.2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5" x14ac:dyDescent="0.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5" x14ac:dyDescent="0.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5" x14ac:dyDescent="0.2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5" x14ac:dyDescent="0.2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5" x14ac:dyDescent="0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5" x14ac:dyDescent="0.2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5" x14ac:dyDescent="0.2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5" x14ac:dyDescent="0.2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5" x14ac:dyDescent="0.2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5" x14ac:dyDescent="0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5" x14ac:dyDescent="0.2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5" x14ac:dyDescent="0.2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5" x14ac:dyDescent="0.2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5" x14ac:dyDescent="0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5" x14ac:dyDescent="0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5" x14ac:dyDescent="0.2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5" x14ac:dyDescent="0.2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5" x14ac:dyDescent="0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5" x14ac:dyDescent="0.2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5" x14ac:dyDescent="0.2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5" x14ac:dyDescent="0.2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5" x14ac:dyDescent="0.2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5" x14ac:dyDescent="0.2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5" x14ac:dyDescent="0.2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5" x14ac:dyDescent="0.2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5" x14ac:dyDescent="0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5" x14ac:dyDescent="0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5" x14ac:dyDescent="0.2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5" x14ac:dyDescent="0.2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5" x14ac:dyDescent="0.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5" x14ac:dyDescent="0.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5" x14ac:dyDescent="0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5" x14ac:dyDescent="0.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5" x14ac:dyDescent="0.2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5" x14ac:dyDescent="0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5" x14ac:dyDescent="0.2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5" x14ac:dyDescent="0.2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5" x14ac:dyDescent="0.2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5" x14ac:dyDescent="0.2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5" x14ac:dyDescent="0.2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5" x14ac:dyDescent="0.2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5" x14ac:dyDescent="0.2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5" x14ac:dyDescent="0.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5" x14ac:dyDescent="0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5" x14ac:dyDescent="0.2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5" x14ac:dyDescent="0.2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5" x14ac:dyDescent="0.2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5" x14ac:dyDescent="0.2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5" x14ac:dyDescent="0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5" x14ac:dyDescent="0.2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5" x14ac:dyDescent="0.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5" x14ac:dyDescent="0.2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5" x14ac:dyDescent="0.2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5" x14ac:dyDescent="0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5" x14ac:dyDescent="0.2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5" x14ac:dyDescent="0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5" x14ac:dyDescent="0.2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5" x14ac:dyDescent="0.2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5" x14ac:dyDescent="0.2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5" x14ac:dyDescent="0.2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5" x14ac:dyDescent="0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5" x14ac:dyDescent="0.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5" x14ac:dyDescent="0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5" x14ac:dyDescent="0.2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5" x14ac:dyDescent="0.2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5" x14ac:dyDescent="0.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5" x14ac:dyDescent="0.2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5" x14ac:dyDescent="0.2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5" x14ac:dyDescent="0.2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5" x14ac:dyDescent="0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5" x14ac:dyDescent="0.2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5" x14ac:dyDescent="0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5" x14ac:dyDescent="0.2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5" x14ac:dyDescent="0.2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5" x14ac:dyDescent="0.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5" x14ac:dyDescent="0.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5" x14ac:dyDescent="0.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5" x14ac:dyDescent="0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5" x14ac:dyDescent="0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5" x14ac:dyDescent="0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5" x14ac:dyDescent="0.2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5" x14ac:dyDescent="0.2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5" x14ac:dyDescent="0.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5" x14ac:dyDescent="0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5" x14ac:dyDescent="0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5" x14ac:dyDescent="0.2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5" x14ac:dyDescent="0.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5" x14ac:dyDescent="0.2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5" x14ac:dyDescent="0.2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5" x14ac:dyDescent="0.2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5" x14ac:dyDescent="0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5" x14ac:dyDescent="0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5" x14ac:dyDescent="0.2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5" x14ac:dyDescent="0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5" x14ac:dyDescent="0.2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5" x14ac:dyDescent="0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5" x14ac:dyDescent="0.2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5" x14ac:dyDescent="0.2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5" x14ac:dyDescent="0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5" x14ac:dyDescent="0.2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5" x14ac:dyDescent="0.2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5" x14ac:dyDescent="0.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5" x14ac:dyDescent="0.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5" x14ac:dyDescent="0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5" x14ac:dyDescent="0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5" x14ac:dyDescent="0.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5" x14ac:dyDescent="0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5" x14ac:dyDescent="0.2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5" x14ac:dyDescent="0.2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5" x14ac:dyDescent="0.2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5" x14ac:dyDescent="0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5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5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5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5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5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5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5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5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5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5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5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5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5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5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5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5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5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5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5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5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5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5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5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5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5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5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5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5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5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5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5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5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5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5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5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5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5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5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5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5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5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5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5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5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5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5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5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5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5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5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5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5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5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5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5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5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5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5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5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5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5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5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5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5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5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5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5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5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5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5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5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5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5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5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5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5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5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5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5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5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5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5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5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5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5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5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5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5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5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5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5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5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5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5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5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5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5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5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5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5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5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5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5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5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5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5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5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5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5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5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5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5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5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5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5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5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5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5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5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5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5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5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5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5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5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5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5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5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5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5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5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5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5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5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5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5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5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5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5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5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5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5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5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5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5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5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5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5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5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5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5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5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5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5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5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5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5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5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5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5" x14ac:dyDescent="0.2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5" x14ac:dyDescent="0.2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5" x14ac:dyDescent="0.2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5" x14ac:dyDescent="0.2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5" x14ac:dyDescent="0.2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5" x14ac:dyDescent="0.2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5" x14ac:dyDescent="0.2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5" x14ac:dyDescent="0.2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5" x14ac:dyDescent="0.2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5" x14ac:dyDescent="0.2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5" x14ac:dyDescent="0.2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5" x14ac:dyDescent="0.2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5" x14ac:dyDescent="0.2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5" x14ac:dyDescent="0.2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5" x14ac:dyDescent="0.2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5" x14ac:dyDescent="0.2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5" x14ac:dyDescent="0.2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5" x14ac:dyDescent="0.2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5" x14ac:dyDescent="0.2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5" x14ac:dyDescent="0.2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5" x14ac:dyDescent="0.2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5" x14ac:dyDescent="0.2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5" x14ac:dyDescent="0.2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5" x14ac:dyDescent="0.2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5" x14ac:dyDescent="0.2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5" x14ac:dyDescent="0.2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5" x14ac:dyDescent="0.2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5" x14ac:dyDescent="0.2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5" x14ac:dyDescent="0.2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5" x14ac:dyDescent="0.2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5" x14ac:dyDescent="0.2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5" x14ac:dyDescent="0.2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5" x14ac:dyDescent="0.2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5" x14ac:dyDescent="0.2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5" x14ac:dyDescent="0.2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5" x14ac:dyDescent="0.2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5" x14ac:dyDescent="0.2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5" x14ac:dyDescent="0.2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5" x14ac:dyDescent="0.2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5" x14ac:dyDescent="0.2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5" x14ac:dyDescent="0.2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5" x14ac:dyDescent="0.2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5" x14ac:dyDescent="0.2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5" x14ac:dyDescent="0.2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5" x14ac:dyDescent="0.2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5" x14ac:dyDescent="0.2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5" x14ac:dyDescent="0.2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5" x14ac:dyDescent="0.2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5" x14ac:dyDescent="0.2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5" x14ac:dyDescent="0.2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5" x14ac:dyDescent="0.2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5" x14ac:dyDescent="0.2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5" x14ac:dyDescent="0.2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5" x14ac:dyDescent="0.2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5" x14ac:dyDescent="0.2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5" x14ac:dyDescent="0.2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5" x14ac:dyDescent="0.2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5" x14ac:dyDescent="0.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5" x14ac:dyDescent="0.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5" x14ac:dyDescent="0.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5" x14ac:dyDescent="0.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5" x14ac:dyDescent="0.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5" x14ac:dyDescent="0.2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5" x14ac:dyDescent="0.2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5" x14ac:dyDescent="0.2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5" x14ac:dyDescent="0.2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5" x14ac:dyDescent="0.2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5" x14ac:dyDescent="0.2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5" x14ac:dyDescent="0.2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5" x14ac:dyDescent="0.2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5" x14ac:dyDescent="0.2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5" x14ac:dyDescent="0.2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5" x14ac:dyDescent="0.2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5" x14ac:dyDescent="0.2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5" x14ac:dyDescent="0.2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5" x14ac:dyDescent="0.2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5" x14ac:dyDescent="0.2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5" x14ac:dyDescent="0.2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5" x14ac:dyDescent="0.2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5" x14ac:dyDescent="0.2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5" x14ac:dyDescent="0.2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5" x14ac:dyDescent="0.2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5" x14ac:dyDescent="0.2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5" x14ac:dyDescent="0.2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5" x14ac:dyDescent="0.2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5" x14ac:dyDescent="0.2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5" x14ac:dyDescent="0.2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5" x14ac:dyDescent="0.2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5" x14ac:dyDescent="0.2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5" x14ac:dyDescent="0.2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5" x14ac:dyDescent="0.2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5" x14ac:dyDescent="0.2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5" x14ac:dyDescent="0.2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5" x14ac:dyDescent="0.2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5" x14ac:dyDescent="0.2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5" x14ac:dyDescent="0.2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5" x14ac:dyDescent="0.2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5" x14ac:dyDescent="0.2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5" x14ac:dyDescent="0.2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5" x14ac:dyDescent="0.2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5" x14ac:dyDescent="0.2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5" x14ac:dyDescent="0.2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5" x14ac:dyDescent="0.2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5" x14ac:dyDescent="0.2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5" x14ac:dyDescent="0.2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5" x14ac:dyDescent="0.2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5" x14ac:dyDescent="0.2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5" x14ac:dyDescent="0.2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5" x14ac:dyDescent="0.2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5" x14ac:dyDescent="0.2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5" x14ac:dyDescent="0.2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5" x14ac:dyDescent="0.2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5" x14ac:dyDescent="0.2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5" x14ac:dyDescent="0.2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5" x14ac:dyDescent="0.2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5" x14ac:dyDescent="0.2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5" x14ac:dyDescent="0.2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5" x14ac:dyDescent="0.2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5" x14ac:dyDescent="0.2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5" x14ac:dyDescent="0.2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5" x14ac:dyDescent="0.2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5" x14ac:dyDescent="0.2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5" x14ac:dyDescent="0.2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5" x14ac:dyDescent="0.2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5" x14ac:dyDescent="0.2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5" x14ac:dyDescent="0.2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5" x14ac:dyDescent="0.2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5" x14ac:dyDescent="0.2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5" x14ac:dyDescent="0.2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5" x14ac:dyDescent="0.2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5" x14ac:dyDescent="0.2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5" x14ac:dyDescent="0.2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5" x14ac:dyDescent="0.2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5" x14ac:dyDescent="0.2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5" x14ac:dyDescent="0.2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5" x14ac:dyDescent="0.2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5" x14ac:dyDescent="0.2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5" x14ac:dyDescent="0.2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5" x14ac:dyDescent="0.2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5" x14ac:dyDescent="0.2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5" x14ac:dyDescent="0.2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5" x14ac:dyDescent="0.2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5" x14ac:dyDescent="0.2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5" x14ac:dyDescent="0.2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5" x14ac:dyDescent="0.2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5" x14ac:dyDescent="0.2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5" x14ac:dyDescent="0.2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5" x14ac:dyDescent="0.2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5" x14ac:dyDescent="0.2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5" x14ac:dyDescent="0.2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5" x14ac:dyDescent="0.2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5" x14ac:dyDescent="0.2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5" x14ac:dyDescent="0.2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5" x14ac:dyDescent="0.2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5" x14ac:dyDescent="0.2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5" x14ac:dyDescent="0.2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5" x14ac:dyDescent="0.2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5" x14ac:dyDescent="0.2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5" x14ac:dyDescent="0.2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5" x14ac:dyDescent="0.2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5" x14ac:dyDescent="0.2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5" x14ac:dyDescent="0.2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5" x14ac:dyDescent="0.2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5" x14ac:dyDescent="0.2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5" x14ac:dyDescent="0.2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5" x14ac:dyDescent="0.2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5" x14ac:dyDescent="0.2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5" x14ac:dyDescent="0.2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5" x14ac:dyDescent="0.2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5" x14ac:dyDescent="0.2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5" x14ac:dyDescent="0.2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5" x14ac:dyDescent="0.2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5" x14ac:dyDescent="0.2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5" x14ac:dyDescent="0.2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5" x14ac:dyDescent="0.2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5" x14ac:dyDescent="0.2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5" x14ac:dyDescent="0.2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5" x14ac:dyDescent="0.2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5" x14ac:dyDescent="0.2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5" x14ac:dyDescent="0.2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5" x14ac:dyDescent="0.2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5" x14ac:dyDescent="0.2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5" x14ac:dyDescent="0.2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5" x14ac:dyDescent="0.2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5" x14ac:dyDescent="0.2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5" x14ac:dyDescent="0.2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5" x14ac:dyDescent="0.2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5" x14ac:dyDescent="0.2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5" x14ac:dyDescent="0.2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5" x14ac:dyDescent="0.2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5" x14ac:dyDescent="0.2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5" x14ac:dyDescent="0.2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5" x14ac:dyDescent="0.2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5" x14ac:dyDescent="0.2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5" x14ac:dyDescent="0.2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5" x14ac:dyDescent="0.2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5" x14ac:dyDescent="0.2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5" x14ac:dyDescent="0.2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5" x14ac:dyDescent="0.2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5" x14ac:dyDescent="0.2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5" x14ac:dyDescent="0.2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5" x14ac:dyDescent="0.2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5" x14ac:dyDescent="0.2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5" x14ac:dyDescent="0.2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5" x14ac:dyDescent="0.2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5" x14ac:dyDescent="0.2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5" x14ac:dyDescent="0.2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5" x14ac:dyDescent="0.2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5" x14ac:dyDescent="0.2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5" x14ac:dyDescent="0.2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5" x14ac:dyDescent="0.2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5" x14ac:dyDescent="0.2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5" x14ac:dyDescent="0.2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5" x14ac:dyDescent="0.2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5" x14ac:dyDescent="0.2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5" x14ac:dyDescent="0.2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5" x14ac:dyDescent="0.2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5" x14ac:dyDescent="0.2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5" x14ac:dyDescent="0.2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5" x14ac:dyDescent="0.2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5" x14ac:dyDescent="0.2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5" x14ac:dyDescent="0.2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5" x14ac:dyDescent="0.2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5" x14ac:dyDescent="0.2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5" x14ac:dyDescent="0.2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5" x14ac:dyDescent="0.2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5" x14ac:dyDescent="0.2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5" x14ac:dyDescent="0.2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5" x14ac:dyDescent="0.2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5" x14ac:dyDescent="0.2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5" x14ac:dyDescent="0.2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5" x14ac:dyDescent="0.2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5" x14ac:dyDescent="0.2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5" x14ac:dyDescent="0.2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5" x14ac:dyDescent="0.2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5" x14ac:dyDescent="0.2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5" x14ac:dyDescent="0.2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5" x14ac:dyDescent="0.2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5" x14ac:dyDescent="0.2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5" x14ac:dyDescent="0.2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5" x14ac:dyDescent="0.2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5" x14ac:dyDescent="0.2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5" x14ac:dyDescent="0.2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5" x14ac:dyDescent="0.2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5" x14ac:dyDescent="0.2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5" x14ac:dyDescent="0.2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5" x14ac:dyDescent="0.2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5" x14ac:dyDescent="0.2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5" x14ac:dyDescent="0.2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5" x14ac:dyDescent="0.2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5" x14ac:dyDescent="0.2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5" x14ac:dyDescent="0.2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5" x14ac:dyDescent="0.2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5" x14ac:dyDescent="0.2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5" x14ac:dyDescent="0.2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5" x14ac:dyDescent="0.2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5" x14ac:dyDescent="0.2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5" x14ac:dyDescent="0.2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5" x14ac:dyDescent="0.2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5" x14ac:dyDescent="0.2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5" x14ac:dyDescent="0.2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5" x14ac:dyDescent="0.2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5" x14ac:dyDescent="0.2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5" x14ac:dyDescent="0.2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5" x14ac:dyDescent="0.2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5" x14ac:dyDescent="0.2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5" x14ac:dyDescent="0.2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5" x14ac:dyDescent="0.2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5" x14ac:dyDescent="0.2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5" x14ac:dyDescent="0.2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5" x14ac:dyDescent="0.2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5" x14ac:dyDescent="0.2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5" x14ac:dyDescent="0.2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5" x14ac:dyDescent="0.2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5" x14ac:dyDescent="0.2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5" x14ac:dyDescent="0.2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5" x14ac:dyDescent="0.2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5" x14ac:dyDescent="0.2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5" x14ac:dyDescent="0.2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5" x14ac:dyDescent="0.2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5" x14ac:dyDescent="0.2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5" x14ac:dyDescent="0.2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5" x14ac:dyDescent="0.2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5" x14ac:dyDescent="0.2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5" x14ac:dyDescent="0.2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5" x14ac:dyDescent="0.2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5" x14ac:dyDescent="0.2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5" x14ac:dyDescent="0.2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5" x14ac:dyDescent="0.2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5" x14ac:dyDescent="0.2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5" x14ac:dyDescent="0.2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5" x14ac:dyDescent="0.2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5" x14ac:dyDescent="0.2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5" x14ac:dyDescent="0.2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5" x14ac:dyDescent="0.2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5" x14ac:dyDescent="0.2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5" x14ac:dyDescent="0.2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5" x14ac:dyDescent="0.2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5" x14ac:dyDescent="0.2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5" x14ac:dyDescent="0.2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5" x14ac:dyDescent="0.2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5" x14ac:dyDescent="0.2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5" x14ac:dyDescent="0.2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5" x14ac:dyDescent="0.2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5" x14ac:dyDescent="0.2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5" x14ac:dyDescent="0.2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5" x14ac:dyDescent="0.2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5" x14ac:dyDescent="0.2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5" x14ac:dyDescent="0.2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5" x14ac:dyDescent="0.2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5" x14ac:dyDescent="0.2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5" x14ac:dyDescent="0.2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5" x14ac:dyDescent="0.2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5" x14ac:dyDescent="0.2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5" x14ac:dyDescent="0.2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5" x14ac:dyDescent="0.2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5" x14ac:dyDescent="0.2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5" x14ac:dyDescent="0.2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5" x14ac:dyDescent="0.2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5" x14ac:dyDescent="0.2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5" x14ac:dyDescent="0.2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5" x14ac:dyDescent="0.2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5" x14ac:dyDescent="0.2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5" x14ac:dyDescent="0.2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5" x14ac:dyDescent="0.2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5" x14ac:dyDescent="0.2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5" x14ac:dyDescent="0.2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5" x14ac:dyDescent="0.2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5" x14ac:dyDescent="0.2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5" x14ac:dyDescent="0.2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5" x14ac:dyDescent="0.2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5" x14ac:dyDescent="0.2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5" x14ac:dyDescent="0.2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5" x14ac:dyDescent="0.2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5" x14ac:dyDescent="0.2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5" x14ac:dyDescent="0.2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5" x14ac:dyDescent="0.2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5" x14ac:dyDescent="0.2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5" x14ac:dyDescent="0.2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5" x14ac:dyDescent="0.2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5" x14ac:dyDescent="0.2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5" x14ac:dyDescent="0.2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5" x14ac:dyDescent="0.2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5" x14ac:dyDescent="0.2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5" x14ac:dyDescent="0.2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5" x14ac:dyDescent="0.2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5" x14ac:dyDescent="0.2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5" x14ac:dyDescent="0.2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5" x14ac:dyDescent="0.2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5" x14ac:dyDescent="0.2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5" x14ac:dyDescent="0.2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5" x14ac:dyDescent="0.2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5" x14ac:dyDescent="0.2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5" x14ac:dyDescent="0.2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5" x14ac:dyDescent="0.2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5" x14ac:dyDescent="0.2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5" x14ac:dyDescent="0.2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5" x14ac:dyDescent="0.2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5" x14ac:dyDescent="0.2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5" x14ac:dyDescent="0.2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5" x14ac:dyDescent="0.2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5" x14ac:dyDescent="0.2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5" x14ac:dyDescent="0.2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5" x14ac:dyDescent="0.2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5" x14ac:dyDescent="0.2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5" x14ac:dyDescent="0.2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5" x14ac:dyDescent="0.2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5" x14ac:dyDescent="0.2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5" x14ac:dyDescent="0.2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5" x14ac:dyDescent="0.2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5" x14ac:dyDescent="0.2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5" x14ac:dyDescent="0.2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5" x14ac:dyDescent="0.2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5" x14ac:dyDescent="0.2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5" x14ac:dyDescent="0.2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5" x14ac:dyDescent="0.2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5" x14ac:dyDescent="0.2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5" x14ac:dyDescent="0.2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5" x14ac:dyDescent="0.2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5" x14ac:dyDescent="0.2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5" x14ac:dyDescent="0.2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5" x14ac:dyDescent="0.2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5" x14ac:dyDescent="0.2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5" x14ac:dyDescent="0.2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5" x14ac:dyDescent="0.2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5" x14ac:dyDescent="0.2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5" x14ac:dyDescent="0.2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5" x14ac:dyDescent="0.2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5" x14ac:dyDescent="0.2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5" x14ac:dyDescent="0.2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5" x14ac:dyDescent="0.2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5" x14ac:dyDescent="0.2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5" x14ac:dyDescent="0.2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5" x14ac:dyDescent="0.2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5" x14ac:dyDescent="0.2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5" x14ac:dyDescent="0.2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5" x14ac:dyDescent="0.2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5" x14ac:dyDescent="0.2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5" x14ac:dyDescent="0.2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5" x14ac:dyDescent="0.2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5" x14ac:dyDescent="0.2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5" x14ac:dyDescent="0.2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5" x14ac:dyDescent="0.2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5" x14ac:dyDescent="0.2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5" x14ac:dyDescent="0.2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5" x14ac:dyDescent="0.2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5" x14ac:dyDescent="0.2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5" x14ac:dyDescent="0.2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5" x14ac:dyDescent="0.2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5" x14ac:dyDescent="0.2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5" x14ac:dyDescent="0.2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5" x14ac:dyDescent="0.2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5" x14ac:dyDescent="0.2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5" x14ac:dyDescent="0.2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5" x14ac:dyDescent="0.2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5" x14ac:dyDescent="0.2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5" x14ac:dyDescent="0.2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5" x14ac:dyDescent="0.2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5" x14ac:dyDescent="0.2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5" x14ac:dyDescent="0.2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5" x14ac:dyDescent="0.2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5" x14ac:dyDescent="0.2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5" x14ac:dyDescent="0.2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5" x14ac:dyDescent="0.2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5" x14ac:dyDescent="0.2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5" x14ac:dyDescent="0.2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5" x14ac:dyDescent="0.2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5" x14ac:dyDescent="0.2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5" x14ac:dyDescent="0.2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5" x14ac:dyDescent="0.2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5" x14ac:dyDescent="0.2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5" x14ac:dyDescent="0.2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5" x14ac:dyDescent="0.2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5" x14ac:dyDescent="0.2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5" x14ac:dyDescent="0.2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5" x14ac:dyDescent="0.2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5" x14ac:dyDescent="0.2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5" x14ac:dyDescent="0.2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5" x14ac:dyDescent="0.2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5" x14ac:dyDescent="0.2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5" x14ac:dyDescent="0.2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5" x14ac:dyDescent="0.2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5" x14ac:dyDescent="0.2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5" x14ac:dyDescent="0.2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5" x14ac:dyDescent="0.2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5" x14ac:dyDescent="0.2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5" x14ac:dyDescent="0.2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5" x14ac:dyDescent="0.2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5" x14ac:dyDescent="0.2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5" x14ac:dyDescent="0.2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5" x14ac:dyDescent="0.2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5" x14ac:dyDescent="0.2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5" x14ac:dyDescent="0.2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5" x14ac:dyDescent="0.2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5" x14ac:dyDescent="0.2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5" x14ac:dyDescent="0.2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5" x14ac:dyDescent="0.2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5" x14ac:dyDescent="0.2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5" x14ac:dyDescent="0.2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5" x14ac:dyDescent="0.2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5" x14ac:dyDescent="0.2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5" x14ac:dyDescent="0.2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5" x14ac:dyDescent="0.2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5" x14ac:dyDescent="0.2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5" x14ac:dyDescent="0.2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5" x14ac:dyDescent="0.2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5" x14ac:dyDescent="0.2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5" x14ac:dyDescent="0.2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5" x14ac:dyDescent="0.2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5" x14ac:dyDescent="0.2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5" x14ac:dyDescent="0.2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5" x14ac:dyDescent="0.2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5" x14ac:dyDescent="0.2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M1999"/>
  <sheetViews>
    <sheetView workbookViewId="0"/>
  </sheetViews>
  <sheetFormatPr baseColWidth="10" defaultColWidth="14.453125" defaultRowHeight="15.75" customHeight="1" x14ac:dyDescent="0.25"/>
  <cols>
    <col min="1" max="1" width="35.26953125" customWidth="1"/>
    <col min="2" max="2" width="57.453125" customWidth="1"/>
    <col min="3" max="3" width="15.26953125" customWidth="1"/>
    <col min="4" max="4" width="23.81640625" customWidth="1"/>
    <col min="5" max="5" width="23.54296875" customWidth="1"/>
    <col min="6" max="6" width="21.81640625" customWidth="1"/>
    <col min="7" max="7" width="21.26953125" customWidth="1"/>
    <col min="8" max="8" width="17.7265625" customWidth="1"/>
  </cols>
  <sheetData>
    <row r="1" spans="1:13" ht="39" x14ac:dyDescent="0.3">
      <c r="A1" s="9" t="str">
        <f ca="1">IFERROR(__xludf.DUMMYFUNCTION("importrange(""https://docs.google.com/spreadsheets/d/1CuGeudX__p6Q_uLnNDiZzSGU4M9L9_jz7fif0i7gs5Y/edit?usp=sharing"",""presc besoins!A1:M500"")"),"Nature de l'action")</f>
        <v>Nature de l'action</v>
      </c>
      <c r="B1" s="9" t="str">
        <f ca="1">IFERROR(__xludf.DUMMYFUNCTION("""COMPUTED_VALUE"""),"Structure et action")</f>
        <v>Structure et action</v>
      </c>
      <c r="C1" s="9" t="str">
        <f ca="1">IFERROR(__xludf.DUMMYFUNCTION("""COMPUTED_VALUE"""),"Mois")</f>
        <v>Mois</v>
      </c>
      <c r="D1" s="10" t="str">
        <f ca="1">IFERROR(__xludf.DUMMYFUNCTION("""COMPUTED_VALUE"""),"Besoins en prescription? [Immédiat]")</f>
        <v>Besoins en prescription? [Immédiat]</v>
      </c>
      <c r="E1" s="10" t="str">
        <f ca="1">IFERROR(__xludf.DUMMYFUNCTION("""COMPUTED_VALUE"""),"Besoins en prescription? [A trois mois]")</f>
        <v>Besoins en prescription? [A trois mois]</v>
      </c>
      <c r="F1" s="10" t="str">
        <f ca="1">IFERROR(__xludf.DUMMYFUNCTION("""COMPUTED_VALUE"""),"Besoins en prescription? [A six mois]")</f>
        <v>Besoins en prescription? [A six mois]</v>
      </c>
      <c r="G1" s="10" t="str">
        <f ca="1">IFERROR(__xludf.DUMMYFUNCTION("""COMPUTED_VALUE"""),"Y a t'il des personnes sur liste d'attente?")</f>
        <v>Y a t'il des personnes sur liste d'attente?</v>
      </c>
      <c r="H1" s="10" t="str">
        <f ca="1">IFERROR(__xludf.DUMMYFUNCTION("""COMPUTED_VALUE"""),"Pays")</f>
        <v>Pays</v>
      </c>
      <c r="I1" t="str">
        <f ca="1">IFERROR(__xludf.DUMMYFUNCTION("""COMPUTED_VALUE"""),"")</f>
        <v/>
      </c>
      <c r="J1" t="str">
        <f ca="1">IFERROR(__xludf.DUMMYFUNCTION("""COMPUTED_VALUE"""),"")</f>
        <v/>
      </c>
      <c r="K1" t="str">
        <f ca="1">IFERROR(__xludf.DUMMYFUNCTION("""COMPUTED_VALUE"""),"")</f>
        <v/>
      </c>
      <c r="L1" t="str">
        <f ca="1">IFERROR(__xludf.DUMMYFUNCTION("""COMPUTED_VALUE"""),"")</f>
        <v/>
      </c>
      <c r="M1" t="str">
        <f ca="1">IFERROR(__xludf.DUMMYFUNCTION("""COMPUTED_VALUE"""),"")</f>
        <v/>
      </c>
    </row>
    <row r="2" spans="1:13" ht="12.5" hidden="1" x14ac:dyDescent="0.25">
      <c r="A2" s="14" t="str">
        <f ca="1">IFERROR(__xludf.DUMMYFUNCTION("""COMPUTED_VALUE"""),"Auto école sociale")</f>
        <v>Auto école sociale</v>
      </c>
      <c r="B2" s="14" t="str">
        <f ca="1">IFERROR(__xludf.DUMMYFUNCTION("""COMPUTED_VALUE"""),"DON BOSCO - FEU VERT")</f>
        <v>DON BOSCO - FEU VERT</v>
      </c>
      <c r="C2" s="15" t="str">
        <f ca="1">IFERROR(__xludf.DUMMYFUNCTION("""COMPUTED_VALUE"""),"1 - janvier")</f>
        <v>1 - janvier</v>
      </c>
      <c r="D2" s="16" t="str">
        <f ca="1">IFERROR(__xludf.DUMMYFUNCTION("""COMPUTED_VALUE"""),"oui")</f>
        <v>oui</v>
      </c>
      <c r="E2" s="16" t="str">
        <f ca="1">IFERROR(__xludf.DUMMYFUNCTION("""COMPUTED_VALUE"""),"oui")</f>
        <v>oui</v>
      </c>
      <c r="F2" s="16" t="str">
        <f ca="1">IFERROR(__xludf.DUMMYFUNCTION("""COMPUTED_VALUE"""),"oui")</f>
        <v>oui</v>
      </c>
      <c r="G2" s="16" t="str">
        <f ca="1">IFERROR(__xludf.DUMMYFUNCTION("""COMPUTED_VALUE"""),"Oui")</f>
        <v>Oui</v>
      </c>
      <c r="H2" s="16" t="str">
        <f ca="1">IFERROR(__xludf.DUMMYFUNCTION("""COMPUTED_VALUE"""),"Pays de Brest")</f>
        <v>Pays de Brest</v>
      </c>
      <c r="I2" t="str">
        <f ca="1">IFERROR(__xludf.DUMMYFUNCTION("""COMPUTED_VALUE"""),"")</f>
        <v/>
      </c>
      <c r="J2" t="str">
        <f ca="1">IFERROR(__xludf.DUMMYFUNCTION("""COMPUTED_VALUE"""),"")</f>
        <v/>
      </c>
      <c r="K2" t="str">
        <f ca="1">IFERROR(__xludf.DUMMYFUNCTION("""COMPUTED_VALUE"""),"")</f>
        <v/>
      </c>
      <c r="L2" t="str">
        <f ca="1">IFERROR(__xludf.DUMMYFUNCTION("""COMPUTED_VALUE"""),"")</f>
        <v/>
      </c>
      <c r="M2" t="str">
        <f ca="1">IFERROR(__xludf.DUMMYFUNCTION("""COMPUTED_VALUE"""),"")</f>
        <v/>
      </c>
    </row>
    <row r="3" spans="1:13" ht="12.5" hidden="1" x14ac:dyDescent="0.25">
      <c r="A3" s="14" t="str">
        <f ca="1">IFERROR(__xludf.DUMMYFUNCTION("""COMPUTED_VALUE"""),"Auto école sociale")</f>
        <v>Auto école sociale</v>
      </c>
      <c r="B3" s="14" t="str">
        <f ca="1">IFERROR(__xludf.DUMMYFUNCTION("""COMPUTED_VALUE"""),"MASSE TREVIDY - ROULEZ JEUNESSE")</f>
        <v>MASSE TREVIDY - ROULEZ JEUNESSE</v>
      </c>
      <c r="C3" s="15" t="str">
        <f ca="1">IFERROR(__xludf.DUMMYFUNCTION("""COMPUTED_VALUE"""),"2 - février")</f>
        <v>2 - février</v>
      </c>
      <c r="D3" s="16" t="str">
        <f ca="1">IFERROR(__xludf.DUMMYFUNCTION("""COMPUTED_VALUE"""),"non")</f>
        <v>non</v>
      </c>
      <c r="E3" s="16" t="str">
        <f ca="1">IFERROR(__xludf.DUMMYFUNCTION("""COMPUTED_VALUE"""),"non")</f>
        <v>non</v>
      </c>
      <c r="F3" s="16" t="str">
        <f ca="1">IFERROR(__xludf.DUMMYFUNCTION("""COMPUTED_VALUE"""),"non")</f>
        <v>non</v>
      </c>
      <c r="G3" s="16" t="str">
        <f ca="1">IFERROR(__xludf.DUMMYFUNCTION("""COMPUTED_VALUE"""),"Oui")</f>
        <v>Oui</v>
      </c>
      <c r="H3" s="16" t="str">
        <f ca="1">IFERROR(__xludf.DUMMYFUNCTION("""COMPUTED_VALUE"""),"Pays de Cornouaille")</f>
        <v>Pays de Cornouaille</v>
      </c>
      <c r="I3" t="str">
        <f ca="1">IFERROR(__xludf.DUMMYFUNCTION("""COMPUTED_VALUE"""),"")</f>
        <v/>
      </c>
      <c r="J3" t="str">
        <f ca="1">IFERROR(__xludf.DUMMYFUNCTION("""COMPUTED_VALUE"""),"")</f>
        <v/>
      </c>
      <c r="K3" t="str">
        <f ca="1">IFERROR(__xludf.DUMMYFUNCTION("""COMPUTED_VALUE"""),"")</f>
        <v/>
      </c>
      <c r="L3" t="str">
        <f ca="1">IFERROR(__xludf.DUMMYFUNCTION("""COMPUTED_VALUE"""),"")</f>
        <v/>
      </c>
      <c r="M3" t="str">
        <f ca="1">IFERROR(__xludf.DUMMYFUNCTION("""COMPUTED_VALUE"""),"")</f>
        <v/>
      </c>
    </row>
    <row r="4" spans="1:13" ht="12.5" hidden="1" x14ac:dyDescent="0.25">
      <c r="A4" s="14" t="str">
        <f ca="1">IFERROR(__xludf.DUMMYFUNCTION("""COMPUTED_VALUE"""),"Contrat de professionnalisation")</f>
        <v>Contrat de professionnalisation</v>
      </c>
      <c r="B4" s="14" t="str">
        <f ca="1">IFERROR(__xludf.DUMMYFUNCTION("""COMPUTED_VALUE"""),"GEIQ BTP - PAYS DE CORNOUAILLE")</f>
        <v>GEIQ BTP - PAYS DE CORNOUAILLE</v>
      </c>
      <c r="C4" s="15" t="str">
        <f ca="1">IFERROR(__xludf.DUMMYFUNCTION("""COMPUTED_VALUE"""),"1 - janvier")</f>
        <v>1 - janvier</v>
      </c>
      <c r="D4" s="16" t="str">
        <f ca="1">IFERROR(__xludf.DUMMYFUNCTION("""COMPUTED_VALUE"""),"oui")</f>
        <v>oui</v>
      </c>
      <c r="E4" s="16" t="str">
        <f ca="1">IFERROR(__xludf.DUMMYFUNCTION("""COMPUTED_VALUE"""),"oui")</f>
        <v>oui</v>
      </c>
      <c r="F4" s="16" t="str">
        <f ca="1">IFERROR(__xludf.DUMMYFUNCTION("""COMPUTED_VALUE"""),"non")</f>
        <v>non</v>
      </c>
      <c r="G4" s="16" t="str">
        <f ca="1">IFERROR(__xludf.DUMMYFUNCTION("""COMPUTED_VALUE"""),"Oui")</f>
        <v>Oui</v>
      </c>
      <c r="H4" s="16" t="str">
        <f ca="1">IFERROR(__xludf.DUMMYFUNCTION("""COMPUTED_VALUE"""),"Pays de Cornouaille")</f>
        <v>Pays de Cornouaille</v>
      </c>
      <c r="I4" t="str">
        <f ca="1">IFERROR(__xludf.DUMMYFUNCTION("""COMPUTED_VALUE"""),"")</f>
        <v/>
      </c>
      <c r="J4" t="str">
        <f ca="1">IFERROR(__xludf.DUMMYFUNCTION("""COMPUTED_VALUE"""),"")</f>
        <v/>
      </c>
      <c r="K4" t="str">
        <f ca="1">IFERROR(__xludf.DUMMYFUNCTION("""COMPUTED_VALUE"""),"")</f>
        <v/>
      </c>
      <c r="L4" t="str">
        <f ca="1">IFERROR(__xludf.DUMMYFUNCTION("""COMPUTED_VALUE"""),"")</f>
        <v/>
      </c>
      <c r="M4" t="str">
        <f ca="1">IFERROR(__xludf.DUMMYFUNCTION("""COMPUTED_VALUE"""),"")</f>
        <v/>
      </c>
    </row>
    <row r="5" spans="1:13" ht="12.5" hidden="1" x14ac:dyDescent="0.25">
      <c r="A5" s="14" t="str">
        <f ca="1">IFERROR(__xludf.DUMMYFUNCTION("""COMPUTED_VALUE"""),"Remobilisation sociale")</f>
        <v>Remobilisation sociale</v>
      </c>
      <c r="B5" s="14" t="str">
        <f ca="1">IFERROR(__xludf.DUMMYFUNCTION("""COMPUTED_VALUE"""),"MPT BELLEVUE - AGIR BREST")</f>
        <v>MPT BELLEVUE - AGIR BREST</v>
      </c>
      <c r="C5" s="15" t="str">
        <f ca="1">IFERROR(__xludf.DUMMYFUNCTION("""COMPUTED_VALUE"""),"1 - janvier")</f>
        <v>1 - janvier</v>
      </c>
      <c r="D5" s="16" t="str">
        <f ca="1">IFERROR(__xludf.DUMMYFUNCTION("""COMPUTED_VALUE"""),"oui")</f>
        <v>oui</v>
      </c>
      <c r="E5" s="16" t="str">
        <f ca="1">IFERROR(__xludf.DUMMYFUNCTION("""COMPUTED_VALUE"""),"oui")</f>
        <v>oui</v>
      </c>
      <c r="F5" s="16" t="str">
        <f ca="1">IFERROR(__xludf.DUMMYFUNCTION("""COMPUTED_VALUE"""),"oui")</f>
        <v>oui</v>
      </c>
      <c r="G5" s="16" t="str">
        <f ca="1">IFERROR(__xludf.DUMMYFUNCTION("""COMPUTED_VALUE"""),"Non")</f>
        <v>Non</v>
      </c>
      <c r="H5" s="16" t="str">
        <f ca="1">IFERROR(__xludf.DUMMYFUNCTION("""COMPUTED_VALUE"""),"Pays de Brest")</f>
        <v>Pays de Brest</v>
      </c>
      <c r="I5" t="str">
        <f ca="1">IFERROR(__xludf.DUMMYFUNCTION("""COMPUTED_VALUE"""),"")</f>
        <v/>
      </c>
      <c r="J5" t="str">
        <f ca="1">IFERROR(__xludf.DUMMYFUNCTION("""COMPUTED_VALUE"""),"")</f>
        <v/>
      </c>
      <c r="K5" t="str">
        <f ca="1">IFERROR(__xludf.DUMMYFUNCTION("""COMPUTED_VALUE"""),"")</f>
        <v/>
      </c>
      <c r="L5" t="str">
        <f ca="1">IFERROR(__xludf.DUMMYFUNCTION("""COMPUTED_VALUE"""),"")</f>
        <v/>
      </c>
      <c r="M5" t="str">
        <f ca="1">IFERROR(__xludf.DUMMYFUNCTION("""COMPUTED_VALUE"""),"")</f>
        <v/>
      </c>
    </row>
    <row r="6" spans="1:13" ht="12.5" hidden="1" x14ac:dyDescent="0.25">
      <c r="A6" s="14" t="str">
        <f ca="1">IFERROR(__xludf.DUMMYFUNCTION("""COMPUTED_VALUE"""),"Atelier d'insertion")</f>
        <v>Atelier d'insertion</v>
      </c>
      <c r="B6" s="14" t="str">
        <f ca="1">IFERROR(__xludf.DUMMYFUNCTION("""COMPUTED_VALUE"""),"CCAS DE CONCARNEAU - LAMPHILY")</f>
        <v>CCAS DE CONCARNEAU - LAMPHILY</v>
      </c>
      <c r="C6" s="15" t="str">
        <f ca="1">IFERROR(__xludf.DUMMYFUNCTION("""COMPUTED_VALUE"""),"3 - mars")</f>
        <v>3 - mars</v>
      </c>
      <c r="D6" s="16" t="str">
        <f ca="1">IFERROR(__xludf.DUMMYFUNCTION("""COMPUTED_VALUE"""),"non")</f>
        <v>non</v>
      </c>
      <c r="E6" s="16" t="str">
        <f ca="1">IFERROR(__xludf.DUMMYFUNCTION("""COMPUTED_VALUE"""),"oui")</f>
        <v>oui</v>
      </c>
      <c r="F6" s="16" t="str">
        <f ca="1">IFERROR(__xludf.DUMMYFUNCTION("""COMPUTED_VALUE"""),"oui")</f>
        <v>oui</v>
      </c>
      <c r="G6" s="16" t="str">
        <f ca="1">IFERROR(__xludf.DUMMYFUNCTION("""COMPUTED_VALUE"""),"Non")</f>
        <v>Non</v>
      </c>
      <c r="H6" s="16" t="str">
        <f ca="1">IFERROR(__xludf.DUMMYFUNCTION("""COMPUTED_VALUE"""),"Pays de Cornouaille")</f>
        <v>Pays de Cornouaille</v>
      </c>
      <c r="I6" t="str">
        <f ca="1">IFERROR(__xludf.DUMMYFUNCTION("""COMPUTED_VALUE"""),"")</f>
        <v/>
      </c>
      <c r="J6" t="str">
        <f ca="1">IFERROR(__xludf.DUMMYFUNCTION("""COMPUTED_VALUE"""),"")</f>
        <v/>
      </c>
      <c r="K6" t="str">
        <f ca="1">IFERROR(__xludf.DUMMYFUNCTION("""COMPUTED_VALUE"""),"")</f>
        <v/>
      </c>
      <c r="L6" t="str">
        <f ca="1">IFERROR(__xludf.DUMMYFUNCTION("""COMPUTED_VALUE"""),"")</f>
        <v/>
      </c>
      <c r="M6" t="str">
        <f ca="1">IFERROR(__xludf.DUMMYFUNCTION("""COMPUTED_VALUE"""),"")</f>
        <v/>
      </c>
    </row>
    <row r="7" spans="1:13" ht="12.5" hidden="1" x14ac:dyDescent="0.25">
      <c r="A7" s="14" t="str">
        <f ca="1">IFERROR(__xludf.DUMMYFUNCTION("""COMPUTED_VALUE"""),"Acompagnement Social renforcé")</f>
        <v>Acompagnement Social renforcé</v>
      </c>
      <c r="B7" s="14" t="str">
        <f ca="1">IFERROR(__xludf.DUMMYFUNCTION("""COMPUTED_VALUE"""),"COALLIA")</f>
        <v>COALLIA</v>
      </c>
      <c r="C7" s="15" t="str">
        <f ca="1">IFERROR(__xludf.DUMMYFUNCTION("""COMPUTED_VALUE"""),"4 - avril")</f>
        <v>4 - avril</v>
      </c>
      <c r="D7" s="16" t="str">
        <f ca="1">IFERROR(__xludf.DUMMYFUNCTION("""COMPUTED_VALUE"""),"non")</f>
        <v>non</v>
      </c>
      <c r="E7" s="16" t="str">
        <f ca="1">IFERROR(__xludf.DUMMYFUNCTION("""COMPUTED_VALUE"""),"oui")</f>
        <v>oui</v>
      </c>
      <c r="F7" s="16" t="str">
        <f ca="1">IFERROR(__xludf.DUMMYFUNCTION("""COMPUTED_VALUE"""),"oui")</f>
        <v>oui</v>
      </c>
      <c r="G7" s="16" t="str">
        <f ca="1">IFERROR(__xludf.DUMMYFUNCTION("""COMPUTED_VALUE"""),"Oui")</f>
        <v>Oui</v>
      </c>
      <c r="H7" s="16" t="str">
        <f ca="1">IFERROR(__xludf.DUMMYFUNCTION("""COMPUTED_VALUE"""),"Pays de Morlaix")</f>
        <v>Pays de Morlaix</v>
      </c>
      <c r="I7" t="str">
        <f ca="1">IFERROR(__xludf.DUMMYFUNCTION("""COMPUTED_VALUE"""),"")</f>
        <v/>
      </c>
      <c r="J7" t="str">
        <f ca="1">IFERROR(__xludf.DUMMYFUNCTION("""COMPUTED_VALUE"""),"")</f>
        <v/>
      </c>
      <c r="K7" t="str">
        <f ca="1">IFERROR(__xludf.DUMMYFUNCTION("""COMPUTED_VALUE"""),"")</f>
        <v/>
      </c>
      <c r="L7" t="str">
        <f ca="1">IFERROR(__xludf.DUMMYFUNCTION("""COMPUTED_VALUE"""),"")</f>
        <v/>
      </c>
      <c r="M7" t="str">
        <f ca="1">IFERROR(__xludf.DUMMYFUNCTION("""COMPUTED_VALUE"""),"")</f>
        <v/>
      </c>
    </row>
    <row r="8" spans="1:13" ht="12.5" hidden="1" x14ac:dyDescent="0.25">
      <c r="A8" s="14" t="str">
        <f ca="1">IFERROR(__xludf.DUMMYFUNCTION("""COMPUTED_VALUE"""),"#N/A")</f>
        <v>#N/A</v>
      </c>
      <c r="B8" s="14" t="str">
        <f ca="1">IFERROR(__xludf.DUMMYFUNCTION("""COMPUTED_VALUE"""),"LA TOULINE")</f>
        <v>LA TOULINE</v>
      </c>
      <c r="C8" s="15" t="str">
        <f ca="1">IFERROR(__xludf.DUMMYFUNCTION("""COMPUTED_VALUE"""),"1 - janvier")</f>
        <v>1 - janvier</v>
      </c>
      <c r="D8" s="16" t="str">
        <f ca="1">IFERROR(__xludf.DUMMYFUNCTION("""COMPUTED_VALUE"""),"oui")</f>
        <v>oui</v>
      </c>
      <c r="E8" s="16" t="str">
        <f ca="1">IFERROR(__xludf.DUMMYFUNCTION("""COMPUTED_VALUE"""),"oui")</f>
        <v>oui</v>
      </c>
      <c r="F8" s="16" t="str">
        <f ca="1">IFERROR(__xludf.DUMMYFUNCTION("""COMPUTED_VALUE"""),"oui")</f>
        <v>oui</v>
      </c>
      <c r="G8" s="16" t="str">
        <f ca="1">IFERROR(__xludf.DUMMYFUNCTION("""COMPUTED_VALUE"""),"Non")</f>
        <v>Non</v>
      </c>
      <c r="H8" s="16" t="str">
        <f ca="1">IFERROR(__xludf.DUMMYFUNCTION("""COMPUTED_VALUE"""),"#N/A")</f>
        <v>#N/A</v>
      </c>
      <c r="I8" t="str">
        <f ca="1">IFERROR(__xludf.DUMMYFUNCTION("""COMPUTED_VALUE"""),"")</f>
        <v/>
      </c>
      <c r="J8" t="str">
        <f ca="1">IFERROR(__xludf.DUMMYFUNCTION("""COMPUTED_VALUE"""),"")</f>
        <v/>
      </c>
      <c r="K8" t="str">
        <f ca="1">IFERROR(__xludf.DUMMYFUNCTION("""COMPUTED_VALUE"""),"")</f>
        <v/>
      </c>
      <c r="L8" t="str">
        <f ca="1">IFERROR(__xludf.DUMMYFUNCTION("""COMPUTED_VALUE"""),"")</f>
        <v/>
      </c>
      <c r="M8" t="str">
        <f ca="1">IFERROR(__xludf.DUMMYFUNCTION("""COMPUTED_VALUE"""),"")</f>
        <v/>
      </c>
    </row>
    <row r="9" spans="1:13" ht="12.5" hidden="1" x14ac:dyDescent="0.25">
      <c r="A9" s="14" t="str">
        <f ca="1">IFERROR(__xludf.DUMMYFUNCTION("""COMPUTED_VALUE"""),"Chantier d'insertion")</f>
        <v>Chantier d'insertion</v>
      </c>
      <c r="B9" s="14" t="str">
        <f ca="1">IFERROR(__xludf.DUMMYFUNCTION("""COMPUTED_VALUE"""),"OBJECTIF EMPLOI SOLIDARITE - CHANTIER QBO")</f>
        <v>OBJECTIF EMPLOI SOLIDARITE - CHANTIER QBO</v>
      </c>
      <c r="C9" s="15" t="str">
        <f ca="1">IFERROR(__xludf.DUMMYFUNCTION("""COMPUTED_VALUE"""),"1 - janvier")</f>
        <v>1 - janvier</v>
      </c>
      <c r="D9" s="16" t="str">
        <f ca="1">IFERROR(__xludf.DUMMYFUNCTION("""COMPUTED_VALUE"""),"non")</f>
        <v>non</v>
      </c>
      <c r="E9" s="16" t="str">
        <f ca="1">IFERROR(__xludf.DUMMYFUNCTION("""COMPUTED_VALUE"""),"oui")</f>
        <v>oui</v>
      </c>
      <c r="F9" s="16" t="str">
        <f ca="1">IFERROR(__xludf.DUMMYFUNCTION("""COMPUTED_VALUE"""),"non")</f>
        <v>non</v>
      </c>
      <c r="G9" s="16" t="str">
        <f ca="1">IFERROR(__xludf.DUMMYFUNCTION("""COMPUTED_VALUE"""),"Oui")</f>
        <v>Oui</v>
      </c>
      <c r="H9" s="16" t="str">
        <f ca="1">IFERROR(__xludf.DUMMYFUNCTION("""COMPUTED_VALUE"""),"Pays de Cornouaille")</f>
        <v>Pays de Cornouaille</v>
      </c>
      <c r="I9" t="str">
        <f ca="1">IFERROR(__xludf.DUMMYFUNCTION("""COMPUTED_VALUE"""),"")</f>
        <v/>
      </c>
      <c r="J9" t="str">
        <f ca="1">IFERROR(__xludf.DUMMYFUNCTION("""COMPUTED_VALUE"""),"")</f>
        <v/>
      </c>
      <c r="K9" t="str">
        <f ca="1">IFERROR(__xludf.DUMMYFUNCTION("""COMPUTED_VALUE"""),"")</f>
        <v/>
      </c>
      <c r="L9" t="str">
        <f ca="1">IFERROR(__xludf.DUMMYFUNCTION("""COMPUTED_VALUE"""),"")</f>
        <v/>
      </c>
      <c r="M9" t="str">
        <f ca="1">IFERROR(__xludf.DUMMYFUNCTION("""COMPUTED_VALUE"""),"")</f>
        <v/>
      </c>
    </row>
    <row r="10" spans="1:13" ht="12.5" hidden="1" x14ac:dyDescent="0.25">
      <c r="A10" s="14" t="str">
        <f ca="1">IFERROR(__xludf.DUMMYFUNCTION("""COMPUTED_VALUE"""),"Atelier d'insertion")</f>
        <v>Atelier d'insertion</v>
      </c>
      <c r="B10" s="14" t="str">
        <f ca="1">IFERROR(__xludf.DUMMYFUNCTION("""COMPUTED_VALUE"""),"DON BOSCO - ATELIER MORLAIX")</f>
        <v>DON BOSCO - ATELIER MORLAIX</v>
      </c>
      <c r="C10" s="15" t="str">
        <f ca="1">IFERROR(__xludf.DUMMYFUNCTION("""COMPUTED_VALUE"""),"3 - mars")</f>
        <v>3 - mars</v>
      </c>
      <c r="D10" s="16" t="str">
        <f ca="1">IFERROR(__xludf.DUMMYFUNCTION("""COMPUTED_VALUE"""),"oui")</f>
        <v>oui</v>
      </c>
      <c r="E10" s="16" t="str">
        <f ca="1">IFERROR(__xludf.DUMMYFUNCTION("""COMPUTED_VALUE"""),"oui")</f>
        <v>oui</v>
      </c>
      <c r="F10" s="16" t="str">
        <f ca="1">IFERROR(__xludf.DUMMYFUNCTION("""COMPUTED_VALUE"""),"oui")</f>
        <v>oui</v>
      </c>
      <c r="G10" s="16" t="str">
        <f ca="1">IFERROR(__xludf.DUMMYFUNCTION("""COMPUTED_VALUE"""),"Non")</f>
        <v>Non</v>
      </c>
      <c r="H10" s="16" t="str">
        <f ca="1">IFERROR(__xludf.DUMMYFUNCTION("""COMPUTED_VALUE"""),"Pays de Morlaix")</f>
        <v>Pays de Morlaix</v>
      </c>
      <c r="I10" t="str">
        <f ca="1">IFERROR(__xludf.DUMMYFUNCTION("""COMPUTED_VALUE"""),"")</f>
        <v/>
      </c>
      <c r="J10" t="str">
        <f ca="1">IFERROR(__xludf.DUMMYFUNCTION("""COMPUTED_VALUE"""),"")</f>
        <v/>
      </c>
      <c r="K10" t="str">
        <f ca="1">IFERROR(__xludf.DUMMYFUNCTION("""COMPUTED_VALUE"""),"")</f>
        <v/>
      </c>
      <c r="L10" t="str">
        <f ca="1">IFERROR(__xludf.DUMMYFUNCTION("""COMPUTED_VALUE"""),"")</f>
        <v/>
      </c>
      <c r="M10" t="str">
        <f ca="1">IFERROR(__xludf.DUMMYFUNCTION("""COMPUTED_VALUE"""),"")</f>
        <v/>
      </c>
    </row>
    <row r="11" spans="1:13" ht="12.5" hidden="1" x14ac:dyDescent="0.25">
      <c r="A11" s="14" t="str">
        <f ca="1">IFERROR(__xludf.DUMMYFUNCTION("""COMPUTED_VALUE"""),"Action Jeunes")</f>
        <v>Action Jeunes</v>
      </c>
      <c r="B11" s="14" t="str">
        <f ca="1">IFERROR(__xludf.DUMMYFUNCTION("""COMPUTED_VALUE"""),"DON BOSCO - ESPACE INSERTION")</f>
        <v>DON BOSCO - ESPACE INSERTION</v>
      </c>
      <c r="C11" s="15" t="str">
        <f ca="1">IFERROR(__xludf.DUMMYFUNCTION("""COMPUTED_VALUE"""),"4 - avril")</f>
        <v>4 - avril</v>
      </c>
      <c r="D11" s="16" t="str">
        <f ca="1">IFERROR(__xludf.DUMMYFUNCTION("""COMPUTED_VALUE"""),"oui")</f>
        <v>oui</v>
      </c>
      <c r="E11" s="16" t="str">
        <f ca="1">IFERROR(__xludf.DUMMYFUNCTION("""COMPUTED_VALUE"""),"oui")</f>
        <v>oui</v>
      </c>
      <c r="F11" s="16" t="str">
        <f ca="1">IFERROR(__xludf.DUMMYFUNCTION("""COMPUTED_VALUE"""),"oui")</f>
        <v>oui</v>
      </c>
      <c r="G11" s="16" t="str">
        <f ca="1">IFERROR(__xludf.DUMMYFUNCTION("""COMPUTED_VALUE"""),"Oui")</f>
        <v>Oui</v>
      </c>
      <c r="H11" s="16" t="str">
        <f ca="1">IFERROR(__xludf.DUMMYFUNCTION("""COMPUTED_VALUE"""),"Pays de Brest")</f>
        <v>Pays de Brest</v>
      </c>
      <c r="I11" t="str">
        <f ca="1">IFERROR(__xludf.DUMMYFUNCTION("""COMPUTED_VALUE"""),"")</f>
        <v/>
      </c>
      <c r="J11" t="str">
        <f ca="1">IFERROR(__xludf.DUMMYFUNCTION("""COMPUTED_VALUE"""),"")</f>
        <v/>
      </c>
      <c r="K11" t="str">
        <f ca="1">IFERROR(__xludf.DUMMYFUNCTION("""COMPUTED_VALUE"""),"")</f>
        <v/>
      </c>
      <c r="L11" t="str">
        <f ca="1">IFERROR(__xludf.DUMMYFUNCTION("""COMPUTED_VALUE"""),"")</f>
        <v/>
      </c>
      <c r="M11" t="str">
        <f ca="1">IFERROR(__xludf.DUMMYFUNCTION("""COMPUTED_VALUE"""),"")</f>
        <v/>
      </c>
    </row>
    <row r="12" spans="1:13" ht="12.5" hidden="1" x14ac:dyDescent="0.25">
      <c r="A12" s="14" t="str">
        <f ca="1">IFERROR(__xludf.DUMMYFUNCTION("""COMPUTED_VALUE"""),"Atelier d'insertion")</f>
        <v>Atelier d'insertion</v>
      </c>
      <c r="B12" s="14" t="str">
        <f ca="1">IFERROR(__xludf.DUMMYFUNCTION("""COMPUTED_VALUE"""),"ART - MA PETITE ENTREPRISE")</f>
        <v>ART - MA PETITE ENTREPRISE</v>
      </c>
      <c r="C12" s="15" t="str">
        <f ca="1">IFERROR(__xludf.DUMMYFUNCTION("""COMPUTED_VALUE"""),"2 - février")</f>
        <v>2 - février</v>
      </c>
      <c r="D12" s="16" t="str">
        <f ca="1">IFERROR(__xludf.DUMMYFUNCTION("""COMPUTED_VALUE"""),"oui")</f>
        <v>oui</v>
      </c>
      <c r="E12" s="16" t="str">
        <f ca="1">IFERROR(__xludf.DUMMYFUNCTION("""COMPUTED_VALUE"""),"")</f>
        <v/>
      </c>
      <c r="F12" s="16" t="str">
        <f ca="1">IFERROR(__xludf.DUMMYFUNCTION("""COMPUTED_VALUE"""),"")</f>
        <v/>
      </c>
      <c r="G12" s="16" t="str">
        <f ca="1">IFERROR(__xludf.DUMMYFUNCTION("""COMPUTED_VALUE"""),"Oui")</f>
        <v>Oui</v>
      </c>
      <c r="H12" s="16" t="str">
        <f ca="1">IFERROR(__xludf.DUMMYFUNCTION("""COMPUTED_VALUE"""),"Pays de Morlaix")</f>
        <v>Pays de Morlaix</v>
      </c>
      <c r="I12" t="str">
        <f ca="1">IFERROR(__xludf.DUMMYFUNCTION("""COMPUTED_VALUE"""),"")</f>
        <v/>
      </c>
      <c r="J12" t="str">
        <f ca="1">IFERROR(__xludf.DUMMYFUNCTION("""COMPUTED_VALUE"""),"")</f>
        <v/>
      </c>
      <c r="K12" t="str">
        <f ca="1">IFERROR(__xludf.DUMMYFUNCTION("""COMPUTED_VALUE"""),"")</f>
        <v/>
      </c>
      <c r="L12" t="str">
        <f ca="1">IFERROR(__xludf.DUMMYFUNCTION("""COMPUTED_VALUE"""),"")</f>
        <v/>
      </c>
      <c r="M12" t="str">
        <f ca="1">IFERROR(__xludf.DUMMYFUNCTION("""COMPUTED_VALUE"""),"")</f>
        <v/>
      </c>
    </row>
    <row r="13" spans="1:13" ht="12.5" hidden="1" x14ac:dyDescent="0.25">
      <c r="A13" s="14" t="str">
        <f ca="1">IFERROR(__xludf.DUMMYFUNCTION("""COMPUTED_VALUE"""),"Accompagnement au projet professionnel")</f>
        <v>Accompagnement au projet professionnel</v>
      </c>
      <c r="B13" s="14" t="str">
        <f ca="1">IFERROR(__xludf.DUMMYFUNCTION("""COMPUTED_VALUE"""),"CHRYSALIDE - PIAF")</f>
        <v>CHRYSALIDE - PIAF</v>
      </c>
      <c r="C13" s="15" t="str">
        <f ca="1">IFERROR(__xludf.DUMMYFUNCTION("""COMPUTED_VALUE"""),"2 - février")</f>
        <v>2 - février</v>
      </c>
      <c r="D13" s="16" t="str">
        <f ca="1">IFERROR(__xludf.DUMMYFUNCTION("""COMPUTED_VALUE"""),"non")</f>
        <v>non</v>
      </c>
      <c r="E13" s="16" t="str">
        <f ca="1">IFERROR(__xludf.DUMMYFUNCTION("""COMPUTED_VALUE"""),"oui")</f>
        <v>oui</v>
      </c>
      <c r="F13" s="16" t="str">
        <f ca="1">IFERROR(__xludf.DUMMYFUNCTION("""COMPUTED_VALUE"""),"oui")</f>
        <v>oui</v>
      </c>
      <c r="G13" s="16" t="str">
        <f ca="1">IFERROR(__xludf.DUMMYFUNCTION("""COMPUTED_VALUE"""),"Oui")</f>
        <v>Oui</v>
      </c>
      <c r="H13" s="16" t="str">
        <f ca="1">IFERROR(__xludf.DUMMYFUNCTION("""COMPUTED_VALUE"""),"Département")</f>
        <v>Département</v>
      </c>
      <c r="I13" t="str">
        <f ca="1">IFERROR(__xludf.DUMMYFUNCTION("""COMPUTED_VALUE"""),"")</f>
        <v/>
      </c>
      <c r="J13" t="str">
        <f ca="1">IFERROR(__xludf.DUMMYFUNCTION("""COMPUTED_VALUE"""),"")</f>
        <v/>
      </c>
      <c r="K13" t="str">
        <f ca="1">IFERROR(__xludf.DUMMYFUNCTION("""COMPUTED_VALUE"""),"")</f>
        <v/>
      </c>
      <c r="L13" t="str">
        <f ca="1">IFERROR(__xludf.DUMMYFUNCTION("""COMPUTED_VALUE"""),"")</f>
        <v/>
      </c>
      <c r="M13" t="str">
        <f ca="1">IFERROR(__xludf.DUMMYFUNCTION("""COMPUTED_VALUE"""),"")</f>
        <v/>
      </c>
    </row>
    <row r="14" spans="1:13" ht="12.5" hidden="1" x14ac:dyDescent="0.25">
      <c r="A14" s="14" t="str">
        <f ca="1">IFERROR(__xludf.DUMMYFUNCTION("""COMPUTED_VALUE"""),"Chantier d'insertion")</f>
        <v>Chantier d'insertion</v>
      </c>
      <c r="B14" s="14" t="str">
        <f ca="1">IFERROR(__xludf.DUMMYFUNCTION("""COMPUTED_VALUE"""),"OBJECTIF EMPLOI SOLIDARITE - CHANTIER QBO")</f>
        <v>OBJECTIF EMPLOI SOLIDARITE - CHANTIER QBO</v>
      </c>
      <c r="C14" s="15" t="str">
        <f ca="1">IFERROR(__xludf.DUMMYFUNCTION("""COMPUTED_VALUE"""),"2 - février")</f>
        <v>2 - février</v>
      </c>
      <c r="D14" s="16" t="str">
        <f ca="1">IFERROR(__xludf.DUMMYFUNCTION("""COMPUTED_VALUE"""),"oui")</f>
        <v>oui</v>
      </c>
      <c r="E14" s="16" t="str">
        <f ca="1">IFERROR(__xludf.DUMMYFUNCTION("""COMPUTED_VALUE"""),"oui")</f>
        <v>oui</v>
      </c>
      <c r="F14" s="16" t="str">
        <f ca="1">IFERROR(__xludf.DUMMYFUNCTION("""COMPUTED_VALUE"""),"oui")</f>
        <v>oui</v>
      </c>
      <c r="G14" s="16" t="str">
        <f ca="1">IFERROR(__xludf.DUMMYFUNCTION("""COMPUTED_VALUE"""),"Oui")</f>
        <v>Oui</v>
      </c>
      <c r="H14" s="16" t="str">
        <f ca="1">IFERROR(__xludf.DUMMYFUNCTION("""COMPUTED_VALUE"""),"Pays de Cornouaille")</f>
        <v>Pays de Cornouaille</v>
      </c>
      <c r="I14" t="str">
        <f ca="1">IFERROR(__xludf.DUMMYFUNCTION("""COMPUTED_VALUE"""),"")</f>
        <v/>
      </c>
      <c r="J14" t="str">
        <f ca="1">IFERROR(__xludf.DUMMYFUNCTION("""COMPUTED_VALUE"""),"")</f>
        <v/>
      </c>
      <c r="K14" t="str">
        <f ca="1">IFERROR(__xludf.DUMMYFUNCTION("""COMPUTED_VALUE"""),"")</f>
        <v/>
      </c>
      <c r="L14" t="str">
        <f ca="1">IFERROR(__xludf.DUMMYFUNCTION("""COMPUTED_VALUE"""),"")</f>
        <v/>
      </c>
      <c r="M14" t="str">
        <f ca="1">IFERROR(__xludf.DUMMYFUNCTION("""COMPUTED_VALUE"""),"")</f>
        <v/>
      </c>
    </row>
    <row r="15" spans="1:13" ht="12.5" hidden="1" x14ac:dyDescent="0.25">
      <c r="A15" s="14" t="str">
        <f ca="1">IFERROR(__xludf.DUMMYFUNCTION("""COMPUTED_VALUE"""),"Accompagnement au projet professionnel")</f>
        <v>Accompagnement au projet professionnel</v>
      </c>
      <c r="B15" s="14" t="str">
        <f ca="1">IFERROR(__xludf.DUMMYFUNCTION("""COMPUTED_VALUE"""),"OHE PROMETHEE")</f>
        <v>OHE PROMETHEE</v>
      </c>
      <c r="C15" s="15" t="str">
        <f ca="1">IFERROR(__xludf.DUMMYFUNCTION("""COMPUTED_VALUE"""),"2 - février")</f>
        <v>2 - février</v>
      </c>
      <c r="D15" s="16" t="str">
        <f ca="1">IFERROR(__xludf.DUMMYFUNCTION("""COMPUTED_VALUE"""),"non")</f>
        <v>non</v>
      </c>
      <c r="E15" s="16" t="str">
        <f ca="1">IFERROR(__xludf.DUMMYFUNCTION("""COMPUTED_VALUE"""),"non")</f>
        <v>non</v>
      </c>
      <c r="F15" s="16" t="str">
        <f ca="1">IFERROR(__xludf.DUMMYFUNCTION("""COMPUTED_VALUE"""),"non")</f>
        <v>non</v>
      </c>
      <c r="G15" s="16" t="str">
        <f ca="1">IFERROR(__xludf.DUMMYFUNCTION("""COMPUTED_VALUE"""),"Non")</f>
        <v>Non</v>
      </c>
      <c r="H15" s="16" t="str">
        <f ca="1">IFERROR(__xludf.DUMMYFUNCTION("""COMPUTED_VALUE"""),"Département")</f>
        <v>Département</v>
      </c>
      <c r="I15" t="str">
        <f ca="1">IFERROR(__xludf.DUMMYFUNCTION("""COMPUTED_VALUE"""),"")</f>
        <v/>
      </c>
      <c r="J15" t="str">
        <f ca="1">IFERROR(__xludf.DUMMYFUNCTION("""COMPUTED_VALUE"""),"")</f>
        <v/>
      </c>
      <c r="K15" t="str">
        <f ca="1">IFERROR(__xludf.DUMMYFUNCTION("""COMPUTED_VALUE"""),"")</f>
        <v/>
      </c>
      <c r="L15" t="str">
        <f ca="1">IFERROR(__xludf.DUMMYFUNCTION("""COMPUTED_VALUE"""),"")</f>
        <v/>
      </c>
      <c r="M15" t="str">
        <f ca="1">IFERROR(__xludf.DUMMYFUNCTION("""COMPUTED_VALUE"""),"")</f>
        <v/>
      </c>
    </row>
    <row r="16" spans="1:13" ht="12.5" hidden="1" x14ac:dyDescent="0.25">
      <c r="A16" s="14" t="str">
        <f ca="1">IFERROR(__xludf.DUMMYFUNCTION("""COMPUTED_VALUE"""),"Chantier d'insertion")</f>
        <v>Chantier d'insertion</v>
      </c>
      <c r="B16" s="14" t="str">
        <f ca="1">IFERROR(__xludf.DUMMYFUNCTION("""COMPUTED_VALUE"""),"OBJECTIF EMPLOI SOLIDARITE - CHANTIER CCA")</f>
        <v>OBJECTIF EMPLOI SOLIDARITE - CHANTIER CCA</v>
      </c>
      <c r="C16" s="15" t="str">
        <f ca="1">IFERROR(__xludf.DUMMYFUNCTION("""COMPUTED_VALUE"""),"3 - mars")</f>
        <v>3 - mars</v>
      </c>
      <c r="D16" s="16" t="str">
        <f ca="1">IFERROR(__xludf.DUMMYFUNCTION("""COMPUTED_VALUE"""),"non")</f>
        <v>non</v>
      </c>
      <c r="E16" s="16" t="str">
        <f ca="1">IFERROR(__xludf.DUMMYFUNCTION("""COMPUTED_VALUE"""),"oui")</f>
        <v>oui</v>
      </c>
      <c r="F16" s="16" t="str">
        <f ca="1">IFERROR(__xludf.DUMMYFUNCTION("""COMPUTED_VALUE"""),"non")</f>
        <v>non</v>
      </c>
      <c r="G16" s="16" t="str">
        <f ca="1">IFERROR(__xludf.DUMMYFUNCTION("""COMPUTED_VALUE"""),"Non")</f>
        <v>Non</v>
      </c>
      <c r="H16" s="16" t="str">
        <f ca="1">IFERROR(__xludf.DUMMYFUNCTION("""COMPUTED_VALUE"""),"Pays de Cornouaille")</f>
        <v>Pays de Cornouaille</v>
      </c>
      <c r="I16" t="str">
        <f ca="1">IFERROR(__xludf.DUMMYFUNCTION("""COMPUTED_VALUE"""),"")</f>
        <v/>
      </c>
      <c r="J16" t="str">
        <f ca="1">IFERROR(__xludf.DUMMYFUNCTION("""COMPUTED_VALUE"""),"")</f>
        <v/>
      </c>
      <c r="K16" t="str">
        <f ca="1">IFERROR(__xludf.DUMMYFUNCTION("""COMPUTED_VALUE"""),"")</f>
        <v/>
      </c>
      <c r="L16" t="str">
        <f ca="1">IFERROR(__xludf.DUMMYFUNCTION("""COMPUTED_VALUE"""),"")</f>
        <v/>
      </c>
      <c r="M16" t="str">
        <f ca="1">IFERROR(__xludf.DUMMYFUNCTION("""COMPUTED_VALUE"""),"")</f>
        <v/>
      </c>
    </row>
    <row r="17" spans="1:13" ht="12.5" hidden="1" x14ac:dyDescent="0.25">
      <c r="A17" s="14" t="str">
        <f ca="1">IFERROR(__xludf.DUMMYFUNCTION("""COMPUTED_VALUE"""),"Chantier d'insertion")</f>
        <v>Chantier d'insertion</v>
      </c>
      <c r="B17" s="14" t="str">
        <f ca="1">IFERROR(__xludf.DUMMYFUNCTION("""COMPUTED_VALUE"""),"OBJECTIF EMPLOI SOLIDARITE - CHANTIER QBO")</f>
        <v>OBJECTIF EMPLOI SOLIDARITE - CHANTIER QBO</v>
      </c>
      <c r="C17" s="15" t="str">
        <f ca="1">IFERROR(__xludf.DUMMYFUNCTION("""COMPUTED_VALUE"""),"3 - mars")</f>
        <v>3 - mars</v>
      </c>
      <c r="D17" s="16" t="str">
        <f ca="1">IFERROR(__xludf.DUMMYFUNCTION("""COMPUTED_VALUE"""),"oui")</f>
        <v>oui</v>
      </c>
      <c r="E17" s="16" t="str">
        <f ca="1">IFERROR(__xludf.DUMMYFUNCTION("""COMPUTED_VALUE"""),"oui")</f>
        <v>oui</v>
      </c>
      <c r="F17" s="16" t="str">
        <f ca="1">IFERROR(__xludf.DUMMYFUNCTION("""COMPUTED_VALUE"""),"oui")</f>
        <v>oui</v>
      </c>
      <c r="G17" s="16" t="str">
        <f ca="1">IFERROR(__xludf.DUMMYFUNCTION("""COMPUTED_VALUE"""),"Non")</f>
        <v>Non</v>
      </c>
      <c r="H17" s="16" t="str">
        <f ca="1">IFERROR(__xludf.DUMMYFUNCTION("""COMPUTED_VALUE"""),"Pays de Cornouaille")</f>
        <v>Pays de Cornouaille</v>
      </c>
      <c r="I17" t="str">
        <f ca="1">IFERROR(__xludf.DUMMYFUNCTION("""COMPUTED_VALUE"""),"")</f>
        <v/>
      </c>
      <c r="J17" t="str">
        <f ca="1">IFERROR(__xludf.DUMMYFUNCTION("""COMPUTED_VALUE"""),"")</f>
        <v/>
      </c>
      <c r="K17" t="str">
        <f ca="1">IFERROR(__xludf.DUMMYFUNCTION("""COMPUTED_VALUE"""),"")</f>
        <v/>
      </c>
      <c r="L17" t="str">
        <f ca="1">IFERROR(__xludf.DUMMYFUNCTION("""COMPUTED_VALUE"""),"")</f>
        <v/>
      </c>
      <c r="M17" t="str">
        <f ca="1">IFERROR(__xludf.DUMMYFUNCTION("""COMPUTED_VALUE"""),"")</f>
        <v/>
      </c>
    </row>
    <row r="18" spans="1:13" ht="12.5" hidden="1" x14ac:dyDescent="0.25">
      <c r="A18" s="14" t="str">
        <f ca="1">IFERROR(__xludf.DUMMYFUNCTION("""COMPUTED_VALUE"""),"Association intermédiaire")</f>
        <v>Association intermédiaire</v>
      </c>
      <c r="B18" s="14" t="str">
        <f ca="1">IFERROR(__xludf.DUMMYFUNCTION("""COMPUTED_VALUE"""),"RAIL EMPLOI-SERVICES")</f>
        <v>RAIL EMPLOI-SERVICES</v>
      </c>
      <c r="C18" s="15" t="str">
        <f ca="1">IFERROR(__xludf.DUMMYFUNCTION("""COMPUTED_VALUE"""),"4 - avril")</f>
        <v>4 - avril</v>
      </c>
      <c r="D18" s="16" t="str">
        <f ca="1">IFERROR(__xludf.DUMMYFUNCTION("""COMPUTED_VALUE"""),"oui")</f>
        <v>oui</v>
      </c>
      <c r="E18" s="16" t="str">
        <f ca="1">IFERROR(__xludf.DUMMYFUNCTION("""COMPUTED_VALUE"""),"oui")</f>
        <v>oui</v>
      </c>
      <c r="F18" s="16" t="str">
        <f ca="1">IFERROR(__xludf.DUMMYFUNCTION("""COMPUTED_VALUE"""),"oui")</f>
        <v>oui</v>
      </c>
      <c r="G18" s="16" t="str">
        <f ca="1">IFERROR(__xludf.DUMMYFUNCTION("""COMPUTED_VALUE"""),"Non")</f>
        <v>Non</v>
      </c>
      <c r="H18" s="16" t="str">
        <f ca="1">IFERROR(__xludf.DUMMYFUNCTION("""COMPUTED_VALUE"""),"Pays de Brest")</f>
        <v>Pays de Brest</v>
      </c>
      <c r="I18" t="str">
        <f ca="1">IFERROR(__xludf.DUMMYFUNCTION("""COMPUTED_VALUE"""),"")</f>
        <v/>
      </c>
      <c r="J18" t="str">
        <f ca="1">IFERROR(__xludf.DUMMYFUNCTION("""COMPUTED_VALUE"""),"")</f>
        <v/>
      </c>
      <c r="K18" t="str">
        <f ca="1">IFERROR(__xludf.DUMMYFUNCTION("""COMPUTED_VALUE"""),"")</f>
        <v/>
      </c>
      <c r="L18" t="str">
        <f ca="1">IFERROR(__xludf.DUMMYFUNCTION("""COMPUTED_VALUE"""),"")</f>
        <v/>
      </c>
      <c r="M18" t="str">
        <f ca="1">IFERROR(__xludf.DUMMYFUNCTION("""COMPUTED_VALUE"""),"")</f>
        <v/>
      </c>
    </row>
    <row r="19" spans="1:13" ht="12.5" hidden="1" x14ac:dyDescent="0.25">
      <c r="A19" s="14" t="str">
        <f ca="1">IFERROR(__xludf.DUMMYFUNCTION("""COMPUTED_VALUE"""),"Association intermédiaire")</f>
        <v>Association intermédiaire</v>
      </c>
      <c r="B19" s="14" t="str">
        <f ca="1">IFERROR(__xludf.DUMMYFUNCTION("""COMPUTED_VALUE"""),"RELAIS TRAVAIL")</f>
        <v>RELAIS TRAVAIL</v>
      </c>
      <c r="C19" s="15" t="str">
        <f ca="1">IFERROR(__xludf.DUMMYFUNCTION("""COMPUTED_VALUE"""),"4 - avril")</f>
        <v>4 - avril</v>
      </c>
      <c r="D19" s="16" t="str">
        <f ca="1">IFERROR(__xludf.DUMMYFUNCTION("""COMPUTED_VALUE"""),"oui")</f>
        <v>oui</v>
      </c>
      <c r="E19" s="16" t="str">
        <f ca="1">IFERROR(__xludf.DUMMYFUNCTION("""COMPUTED_VALUE"""),"oui")</f>
        <v>oui</v>
      </c>
      <c r="F19" s="16" t="str">
        <f ca="1">IFERROR(__xludf.DUMMYFUNCTION("""COMPUTED_VALUE"""),"oui")</f>
        <v>oui</v>
      </c>
      <c r="G19" s="16" t="str">
        <f ca="1">IFERROR(__xludf.DUMMYFUNCTION("""COMPUTED_VALUE"""),"Non")</f>
        <v>Non</v>
      </c>
      <c r="H19" s="16" t="str">
        <f ca="1">IFERROR(__xludf.DUMMYFUNCTION("""COMPUTED_VALUE"""),"Pays de Brest")</f>
        <v>Pays de Brest</v>
      </c>
      <c r="I19" t="str">
        <f ca="1">IFERROR(__xludf.DUMMYFUNCTION("""COMPUTED_VALUE"""),"")</f>
        <v/>
      </c>
      <c r="J19" t="str">
        <f ca="1">IFERROR(__xludf.DUMMYFUNCTION("""COMPUTED_VALUE"""),"")</f>
        <v/>
      </c>
      <c r="K19" t="str">
        <f ca="1">IFERROR(__xludf.DUMMYFUNCTION("""COMPUTED_VALUE"""),"")</f>
        <v/>
      </c>
      <c r="L19" t="str">
        <f ca="1">IFERROR(__xludf.DUMMYFUNCTION("""COMPUTED_VALUE"""),"")</f>
        <v/>
      </c>
      <c r="M19" t="str">
        <f ca="1">IFERROR(__xludf.DUMMYFUNCTION("""COMPUTED_VALUE"""),"")</f>
        <v/>
      </c>
    </row>
    <row r="20" spans="1:13" ht="12.5" hidden="1" x14ac:dyDescent="0.25">
      <c r="A20" s="14" t="str">
        <f ca="1">IFERROR(__xludf.DUMMYFUNCTION("""COMPUTED_VALUE"""),"Atelier d'insertion")</f>
        <v>Atelier d'insertion</v>
      </c>
      <c r="B20" s="14" t="str">
        <f ca="1">IFERROR(__xludf.DUMMYFUNCTION("""COMPUTED_VALUE"""),"ART - MA PETITE ENTREPRISE")</f>
        <v>ART - MA PETITE ENTREPRISE</v>
      </c>
      <c r="C20" s="15" t="str">
        <f ca="1">IFERROR(__xludf.DUMMYFUNCTION("""COMPUTED_VALUE"""),"1 - janvier")</f>
        <v>1 - janvier</v>
      </c>
      <c r="D20" s="16" t="str">
        <f ca="1">IFERROR(__xludf.DUMMYFUNCTION("""COMPUTED_VALUE"""),"")</f>
        <v/>
      </c>
      <c r="E20" s="16" t="str">
        <f ca="1">IFERROR(__xludf.DUMMYFUNCTION("""COMPUTED_VALUE"""),"oui")</f>
        <v>oui</v>
      </c>
      <c r="F20" s="16" t="str">
        <f ca="1">IFERROR(__xludf.DUMMYFUNCTION("""COMPUTED_VALUE"""),"")</f>
        <v/>
      </c>
      <c r="G20" s="16" t="str">
        <f ca="1">IFERROR(__xludf.DUMMYFUNCTION("""COMPUTED_VALUE"""),"Oui")</f>
        <v>Oui</v>
      </c>
      <c r="H20" s="16" t="str">
        <f ca="1">IFERROR(__xludf.DUMMYFUNCTION("""COMPUTED_VALUE"""),"Pays de Morlaix")</f>
        <v>Pays de Morlaix</v>
      </c>
      <c r="I20" t="str">
        <f ca="1">IFERROR(__xludf.DUMMYFUNCTION("""COMPUTED_VALUE"""),"")</f>
        <v/>
      </c>
      <c r="J20" t="str">
        <f ca="1">IFERROR(__xludf.DUMMYFUNCTION("""COMPUTED_VALUE"""),"")</f>
        <v/>
      </c>
      <c r="K20" t="str">
        <f ca="1">IFERROR(__xludf.DUMMYFUNCTION("""COMPUTED_VALUE"""),"")</f>
        <v/>
      </c>
      <c r="L20" t="str">
        <f ca="1">IFERROR(__xludf.DUMMYFUNCTION("""COMPUTED_VALUE"""),"")</f>
        <v/>
      </c>
      <c r="M20" t="str">
        <f ca="1">IFERROR(__xludf.DUMMYFUNCTION("""COMPUTED_VALUE"""),"")</f>
        <v/>
      </c>
    </row>
    <row r="21" spans="1:13" ht="12.5" hidden="1" x14ac:dyDescent="0.25">
      <c r="A21" s="14" t="str">
        <f ca="1">IFERROR(__xludf.DUMMYFUNCTION("""COMPUTED_VALUE"""),"Chantier d'insertion")</f>
        <v>Chantier d'insertion</v>
      </c>
      <c r="B21" s="14" t="str">
        <f ca="1">IFERROR(__xludf.DUMMYFUNCTION("""COMPUTED_VALUE"""),"MJC LA MARELLE")</f>
        <v>MJC LA MARELLE</v>
      </c>
      <c r="C21" s="15" t="str">
        <f ca="1">IFERROR(__xludf.DUMMYFUNCTION("""COMPUTED_VALUE"""),"1 - janvier")</f>
        <v>1 - janvier</v>
      </c>
      <c r="D21" s="16" t="str">
        <f ca="1">IFERROR(__xludf.DUMMYFUNCTION("""COMPUTED_VALUE"""),"oui")</f>
        <v>oui</v>
      </c>
      <c r="E21" s="16" t="str">
        <f ca="1">IFERROR(__xludf.DUMMYFUNCTION("""COMPUTED_VALUE"""),"oui")</f>
        <v>oui</v>
      </c>
      <c r="F21" s="16" t="str">
        <f ca="1">IFERROR(__xludf.DUMMYFUNCTION("""COMPUTED_VALUE"""),"oui")</f>
        <v>oui</v>
      </c>
      <c r="G21" s="16" t="str">
        <f ca="1">IFERROR(__xludf.DUMMYFUNCTION("""COMPUTED_VALUE"""),"Oui")</f>
        <v>Oui</v>
      </c>
      <c r="H21" s="16" t="str">
        <f ca="1">IFERROR(__xludf.DUMMYFUNCTION("""COMPUTED_VALUE"""),"Pays de Cornouaille")</f>
        <v>Pays de Cornouaille</v>
      </c>
      <c r="I21" t="str">
        <f ca="1">IFERROR(__xludf.DUMMYFUNCTION("""COMPUTED_VALUE"""),"")</f>
        <v/>
      </c>
      <c r="J21" t="str">
        <f ca="1">IFERROR(__xludf.DUMMYFUNCTION("""COMPUTED_VALUE"""),"")</f>
        <v/>
      </c>
      <c r="K21" t="str">
        <f ca="1">IFERROR(__xludf.DUMMYFUNCTION("""COMPUTED_VALUE"""),"")</f>
        <v/>
      </c>
      <c r="L21" t="str">
        <f ca="1">IFERROR(__xludf.DUMMYFUNCTION("""COMPUTED_VALUE"""),"")</f>
        <v/>
      </c>
      <c r="M21" t="str">
        <f ca="1">IFERROR(__xludf.DUMMYFUNCTION("""COMPUTED_VALUE"""),"")</f>
        <v/>
      </c>
    </row>
    <row r="22" spans="1:13" ht="12.5" hidden="1" x14ac:dyDescent="0.25">
      <c r="A22" s="14" t="str">
        <f ca="1">IFERROR(__xludf.DUMMYFUNCTION("""COMPUTED_VALUE"""),"Chantier d'insertion")</f>
        <v>Chantier d'insertion</v>
      </c>
      <c r="B22" s="14" t="str">
        <f ca="1">IFERROR(__xludf.DUMMYFUNCTION("""COMPUTED_VALUE"""),"DON BOSCO - CHANTIER BATIMENT")</f>
        <v>DON BOSCO - CHANTIER BATIMENT</v>
      </c>
      <c r="C22" s="15" t="str">
        <f ca="1">IFERROR(__xludf.DUMMYFUNCTION("""COMPUTED_VALUE"""),"1 - janvier")</f>
        <v>1 - janvier</v>
      </c>
      <c r="D22" s="16" t="str">
        <f ca="1">IFERROR(__xludf.DUMMYFUNCTION("""COMPUTED_VALUE"""),"oui")</f>
        <v>oui</v>
      </c>
      <c r="E22" s="16" t="str">
        <f ca="1">IFERROR(__xludf.DUMMYFUNCTION("""COMPUTED_VALUE"""),"oui")</f>
        <v>oui</v>
      </c>
      <c r="F22" s="16" t="str">
        <f ca="1">IFERROR(__xludf.DUMMYFUNCTION("""COMPUTED_VALUE"""),"oui")</f>
        <v>oui</v>
      </c>
      <c r="G22" s="16" t="str">
        <f ca="1">IFERROR(__xludf.DUMMYFUNCTION("""COMPUTED_VALUE"""),"Oui")</f>
        <v>Oui</v>
      </c>
      <c r="H22" s="16" t="str">
        <f ca="1">IFERROR(__xludf.DUMMYFUNCTION("""COMPUTED_VALUE"""),"Pays de Brest")</f>
        <v>Pays de Brest</v>
      </c>
      <c r="I22" t="str">
        <f ca="1">IFERROR(__xludf.DUMMYFUNCTION("""COMPUTED_VALUE"""),"")</f>
        <v/>
      </c>
      <c r="J22" t="str">
        <f ca="1">IFERROR(__xludf.DUMMYFUNCTION("""COMPUTED_VALUE"""),"")</f>
        <v/>
      </c>
      <c r="K22" t="str">
        <f ca="1">IFERROR(__xludf.DUMMYFUNCTION("""COMPUTED_VALUE"""),"")</f>
        <v/>
      </c>
      <c r="L22" t="str">
        <f ca="1">IFERROR(__xludf.DUMMYFUNCTION("""COMPUTED_VALUE"""),"")</f>
        <v/>
      </c>
      <c r="M22" t="str">
        <f ca="1">IFERROR(__xludf.DUMMYFUNCTION("""COMPUTED_VALUE"""),"")</f>
        <v/>
      </c>
    </row>
    <row r="23" spans="1:13" ht="12.5" hidden="1" x14ac:dyDescent="0.25">
      <c r="A23" s="14" t="str">
        <f ca="1">IFERROR(__xludf.DUMMYFUNCTION("""COMPUTED_VALUE"""),"Chantier d'insertion")</f>
        <v>Chantier d'insertion</v>
      </c>
      <c r="B23" s="14" t="str">
        <f ca="1">IFERROR(__xludf.DUMMYFUNCTION("""COMPUTED_VALUE"""),"JARDINS DE KERBELEC")</f>
        <v>JARDINS DE KERBELEC</v>
      </c>
      <c r="C23" s="15" t="str">
        <f ca="1">IFERROR(__xludf.DUMMYFUNCTION("""COMPUTED_VALUE"""),"1 - janvier")</f>
        <v>1 - janvier</v>
      </c>
      <c r="D23" s="16" t="str">
        <f ca="1">IFERROR(__xludf.DUMMYFUNCTION("""COMPUTED_VALUE"""),"oui")</f>
        <v>oui</v>
      </c>
      <c r="E23" s="16" t="str">
        <f ca="1">IFERROR(__xludf.DUMMYFUNCTION("""COMPUTED_VALUE"""),"oui")</f>
        <v>oui</v>
      </c>
      <c r="F23" s="16" t="str">
        <f ca="1">IFERROR(__xludf.DUMMYFUNCTION("""COMPUTED_VALUE"""),"oui")</f>
        <v>oui</v>
      </c>
      <c r="G23" s="16" t="str">
        <f ca="1">IFERROR(__xludf.DUMMYFUNCTION("""COMPUTED_VALUE"""),"Oui")</f>
        <v>Oui</v>
      </c>
      <c r="H23" s="16" t="str">
        <f ca="1">IFERROR(__xludf.DUMMYFUNCTION("""COMPUTED_VALUE"""),"Pays de Cornouaille")</f>
        <v>Pays de Cornouaille</v>
      </c>
      <c r="I23" t="str">
        <f ca="1">IFERROR(__xludf.DUMMYFUNCTION("""COMPUTED_VALUE"""),"")</f>
        <v/>
      </c>
      <c r="J23" t="str">
        <f ca="1">IFERROR(__xludf.DUMMYFUNCTION("""COMPUTED_VALUE"""),"")</f>
        <v/>
      </c>
      <c r="K23" t="str">
        <f ca="1">IFERROR(__xludf.DUMMYFUNCTION("""COMPUTED_VALUE"""),"")</f>
        <v/>
      </c>
      <c r="L23" t="str">
        <f ca="1">IFERROR(__xludf.DUMMYFUNCTION("""COMPUTED_VALUE"""),"")</f>
        <v/>
      </c>
      <c r="M23" t="str">
        <f ca="1">IFERROR(__xludf.DUMMYFUNCTION("""COMPUTED_VALUE"""),"")</f>
        <v/>
      </c>
    </row>
    <row r="24" spans="1:13" ht="12.5" hidden="1" x14ac:dyDescent="0.25">
      <c r="A24" s="14" t="str">
        <f ca="1">IFERROR(__xludf.DUMMYFUNCTION("""COMPUTED_VALUE"""),"Module d'insertion socio-économique")</f>
        <v>Module d'insertion socio-économique</v>
      </c>
      <c r="B24" s="14" t="str">
        <f ca="1">IFERROR(__xludf.DUMMYFUNCTION("""COMPUTED_VALUE"""),"ASKORIA")</f>
        <v>ASKORIA</v>
      </c>
      <c r="C24" s="15" t="str">
        <f ca="1">IFERROR(__xludf.DUMMYFUNCTION("""COMPUTED_VALUE"""),"1 - janvier")</f>
        <v>1 - janvier</v>
      </c>
      <c r="D24" s="16" t="str">
        <f ca="1">IFERROR(__xludf.DUMMYFUNCTION("""COMPUTED_VALUE"""),"non")</f>
        <v>non</v>
      </c>
      <c r="E24" s="16" t="str">
        <f ca="1">IFERROR(__xludf.DUMMYFUNCTION("""COMPUTED_VALUE"""),"oui")</f>
        <v>oui</v>
      </c>
      <c r="F24" s="16" t="str">
        <f ca="1">IFERROR(__xludf.DUMMYFUNCTION("""COMPUTED_VALUE"""),"oui")</f>
        <v>oui</v>
      </c>
      <c r="G24" s="16" t="str">
        <f ca="1">IFERROR(__xludf.DUMMYFUNCTION("""COMPUTED_VALUE"""),"Oui")</f>
        <v>Oui</v>
      </c>
      <c r="H24" s="16" t="str">
        <f ca="1">IFERROR(__xludf.DUMMYFUNCTION("""COMPUTED_VALUE"""),"Pays de Morlaix")</f>
        <v>Pays de Morlaix</v>
      </c>
      <c r="I24" t="str">
        <f ca="1">IFERROR(__xludf.DUMMYFUNCTION("""COMPUTED_VALUE"""),"")</f>
        <v/>
      </c>
      <c r="J24" t="str">
        <f ca="1">IFERROR(__xludf.DUMMYFUNCTION("""COMPUTED_VALUE"""),"")</f>
        <v/>
      </c>
      <c r="K24" t="str">
        <f ca="1">IFERROR(__xludf.DUMMYFUNCTION("""COMPUTED_VALUE"""),"")</f>
        <v/>
      </c>
      <c r="L24" t="str">
        <f ca="1">IFERROR(__xludf.DUMMYFUNCTION("""COMPUTED_VALUE"""),"")</f>
        <v/>
      </c>
      <c r="M24" t="str">
        <f ca="1">IFERROR(__xludf.DUMMYFUNCTION("""COMPUTED_VALUE"""),"")</f>
        <v/>
      </c>
    </row>
    <row r="25" spans="1:13" ht="12.5" hidden="1" x14ac:dyDescent="0.25">
      <c r="A25" s="14" t="str">
        <f ca="1">IFERROR(__xludf.DUMMYFUNCTION("""COMPUTED_VALUE"""),"Chantier d'insertion")</f>
        <v>Chantier d'insertion</v>
      </c>
      <c r="B25" s="14" t="str">
        <f ca="1">IFERROR(__xludf.DUMMYFUNCTION("""COMPUTED_VALUE"""),"ART - BATIVERT")</f>
        <v>ART - BATIVERT</v>
      </c>
      <c r="C25" s="15" t="str">
        <f ca="1">IFERROR(__xludf.DUMMYFUNCTION("""COMPUTED_VALUE"""),"2 - février")</f>
        <v>2 - février</v>
      </c>
      <c r="D25" s="16" t="str">
        <f ca="1">IFERROR(__xludf.DUMMYFUNCTION("""COMPUTED_VALUE"""),"non")</f>
        <v>non</v>
      </c>
      <c r="E25" s="16" t="str">
        <f ca="1">IFERROR(__xludf.DUMMYFUNCTION("""COMPUTED_VALUE"""),"non")</f>
        <v>non</v>
      </c>
      <c r="F25" s="16" t="str">
        <f ca="1">IFERROR(__xludf.DUMMYFUNCTION("""COMPUTED_VALUE"""),"oui")</f>
        <v>oui</v>
      </c>
      <c r="G25" s="16" t="str">
        <f ca="1">IFERROR(__xludf.DUMMYFUNCTION("""COMPUTED_VALUE"""),"Oui")</f>
        <v>Oui</v>
      </c>
      <c r="H25" s="16" t="str">
        <f ca="1">IFERROR(__xludf.DUMMYFUNCTION("""COMPUTED_VALUE"""),"Pays de Morlaix")</f>
        <v>Pays de Morlaix</v>
      </c>
      <c r="I25" t="str">
        <f ca="1">IFERROR(__xludf.DUMMYFUNCTION("""COMPUTED_VALUE"""),"")</f>
        <v/>
      </c>
      <c r="J25" t="str">
        <f ca="1">IFERROR(__xludf.DUMMYFUNCTION("""COMPUTED_VALUE"""),"")</f>
        <v/>
      </c>
      <c r="K25" t="str">
        <f ca="1">IFERROR(__xludf.DUMMYFUNCTION("""COMPUTED_VALUE"""),"")</f>
        <v/>
      </c>
      <c r="L25" t="str">
        <f ca="1">IFERROR(__xludf.DUMMYFUNCTION("""COMPUTED_VALUE"""),"")</f>
        <v/>
      </c>
      <c r="M25" t="str">
        <f ca="1">IFERROR(__xludf.DUMMYFUNCTION("""COMPUTED_VALUE"""),"")</f>
        <v/>
      </c>
    </row>
    <row r="26" spans="1:13" ht="12.5" hidden="1" x14ac:dyDescent="0.25">
      <c r="A26" s="14" t="str">
        <f ca="1">IFERROR(__xludf.DUMMYFUNCTION("""COMPUTED_VALUE"""),"Chantier d'insertion")</f>
        <v>Chantier d'insertion</v>
      </c>
      <c r="B26" s="14" t="str">
        <f ca="1">IFERROR(__xludf.DUMMYFUNCTION("""COMPUTED_VALUE"""),"ART - CHAUFFEURS")</f>
        <v>ART - CHAUFFEURS</v>
      </c>
      <c r="C26" s="15" t="str">
        <f ca="1">IFERROR(__xludf.DUMMYFUNCTION("""COMPUTED_VALUE"""),"2 - février")</f>
        <v>2 - février</v>
      </c>
      <c r="D26" s="16" t="str">
        <f ca="1">IFERROR(__xludf.DUMMYFUNCTION("""COMPUTED_VALUE"""),"oui")</f>
        <v>oui</v>
      </c>
      <c r="E26" s="16" t="str">
        <f ca="1">IFERROR(__xludf.DUMMYFUNCTION("""COMPUTED_VALUE"""),"oui")</f>
        <v>oui</v>
      </c>
      <c r="F26" s="16" t="str">
        <f ca="1">IFERROR(__xludf.DUMMYFUNCTION("""COMPUTED_VALUE"""),"oui")</f>
        <v>oui</v>
      </c>
      <c r="G26" s="16" t="str">
        <f ca="1">IFERROR(__xludf.DUMMYFUNCTION("""COMPUTED_VALUE"""),"Non")</f>
        <v>Non</v>
      </c>
      <c r="H26" s="16" t="str">
        <f ca="1">IFERROR(__xludf.DUMMYFUNCTION("""COMPUTED_VALUE"""),"Pays de Morlaix")</f>
        <v>Pays de Morlaix</v>
      </c>
      <c r="I26" t="str">
        <f ca="1">IFERROR(__xludf.DUMMYFUNCTION("""COMPUTED_VALUE"""),"")</f>
        <v/>
      </c>
      <c r="J26" t="str">
        <f ca="1">IFERROR(__xludf.DUMMYFUNCTION("""COMPUTED_VALUE"""),"")</f>
        <v/>
      </c>
      <c r="K26" t="str">
        <f ca="1">IFERROR(__xludf.DUMMYFUNCTION("""COMPUTED_VALUE"""),"")</f>
        <v/>
      </c>
      <c r="L26" t="str">
        <f ca="1">IFERROR(__xludf.DUMMYFUNCTION("""COMPUTED_VALUE"""),"")</f>
        <v/>
      </c>
      <c r="M26" t="str">
        <f ca="1">IFERROR(__xludf.DUMMYFUNCTION("""COMPUTED_VALUE"""),"")</f>
        <v/>
      </c>
    </row>
    <row r="27" spans="1:13" ht="12.5" hidden="1" x14ac:dyDescent="0.25">
      <c r="A27" s="14" t="str">
        <f ca="1">IFERROR(__xludf.DUMMYFUNCTION("""COMPUTED_VALUE"""),"Module d'insertion socio-économique")</f>
        <v>Module d'insertion socio-économique</v>
      </c>
      <c r="B27" s="14" t="str">
        <f ca="1">IFERROR(__xludf.DUMMYFUNCTION("""COMPUTED_VALUE"""),"ASKORIA")</f>
        <v>ASKORIA</v>
      </c>
      <c r="C27" s="15" t="str">
        <f ca="1">IFERROR(__xludf.DUMMYFUNCTION("""COMPUTED_VALUE"""),"2 - février")</f>
        <v>2 - février</v>
      </c>
      <c r="D27" s="16" t="str">
        <f ca="1">IFERROR(__xludf.DUMMYFUNCTION("""COMPUTED_VALUE"""),"non")</f>
        <v>non</v>
      </c>
      <c r="E27" s="16" t="str">
        <f ca="1">IFERROR(__xludf.DUMMYFUNCTION("""COMPUTED_VALUE"""),"oui")</f>
        <v>oui</v>
      </c>
      <c r="F27" s="16" t="str">
        <f ca="1">IFERROR(__xludf.DUMMYFUNCTION("""COMPUTED_VALUE"""),"")</f>
        <v/>
      </c>
      <c r="G27" s="16" t="str">
        <f ca="1">IFERROR(__xludf.DUMMYFUNCTION("""COMPUTED_VALUE"""),"Oui")</f>
        <v>Oui</v>
      </c>
      <c r="H27" s="16" t="str">
        <f ca="1">IFERROR(__xludf.DUMMYFUNCTION("""COMPUTED_VALUE"""),"Pays de Morlaix")</f>
        <v>Pays de Morlaix</v>
      </c>
      <c r="I27" t="str">
        <f ca="1">IFERROR(__xludf.DUMMYFUNCTION("""COMPUTED_VALUE"""),"")</f>
        <v/>
      </c>
      <c r="J27" t="str">
        <f ca="1">IFERROR(__xludf.DUMMYFUNCTION("""COMPUTED_VALUE"""),"")</f>
        <v/>
      </c>
      <c r="K27" t="str">
        <f ca="1">IFERROR(__xludf.DUMMYFUNCTION("""COMPUTED_VALUE"""),"")</f>
        <v/>
      </c>
      <c r="L27" t="str">
        <f ca="1">IFERROR(__xludf.DUMMYFUNCTION("""COMPUTED_VALUE"""),"")</f>
        <v/>
      </c>
      <c r="M27" t="str">
        <f ca="1">IFERROR(__xludf.DUMMYFUNCTION("""COMPUTED_VALUE"""),"")</f>
        <v/>
      </c>
    </row>
    <row r="28" spans="1:13" ht="12.5" hidden="1" x14ac:dyDescent="0.25">
      <c r="A28" s="14" t="str">
        <f ca="1">IFERROR(__xludf.DUMMYFUNCTION("""COMPUTED_VALUE"""),"Chantier d'insertion")</f>
        <v>Chantier d'insertion</v>
      </c>
      <c r="B28" s="14" t="str">
        <f ca="1">IFERROR(__xludf.DUMMYFUNCTION("""COMPUTED_VALUE"""),"DON BOSCO - CHANTIER MECANIQUE")</f>
        <v>DON BOSCO - CHANTIER MECANIQUE</v>
      </c>
      <c r="C28" s="15" t="str">
        <f ca="1">IFERROR(__xludf.DUMMYFUNCTION("""COMPUTED_VALUE"""),"2 - février")</f>
        <v>2 - février</v>
      </c>
      <c r="D28" s="16" t="str">
        <f ca="1">IFERROR(__xludf.DUMMYFUNCTION("""COMPUTED_VALUE"""),"non")</f>
        <v>non</v>
      </c>
      <c r="E28" s="16" t="str">
        <f ca="1">IFERROR(__xludf.DUMMYFUNCTION("""COMPUTED_VALUE"""),"oui")</f>
        <v>oui</v>
      </c>
      <c r="F28" s="16" t="str">
        <f ca="1">IFERROR(__xludf.DUMMYFUNCTION("""COMPUTED_VALUE"""),"oui")</f>
        <v>oui</v>
      </c>
      <c r="G28" s="16" t="str">
        <f ca="1">IFERROR(__xludf.DUMMYFUNCTION("""COMPUTED_VALUE"""),"Oui")</f>
        <v>Oui</v>
      </c>
      <c r="H28" s="16" t="str">
        <f ca="1">IFERROR(__xludf.DUMMYFUNCTION("""COMPUTED_VALUE"""),"Pays de Brest")</f>
        <v>Pays de Brest</v>
      </c>
      <c r="I28" t="str">
        <f ca="1">IFERROR(__xludf.DUMMYFUNCTION("""COMPUTED_VALUE"""),"")</f>
        <v/>
      </c>
      <c r="J28" t="str">
        <f ca="1">IFERROR(__xludf.DUMMYFUNCTION("""COMPUTED_VALUE"""),"")</f>
        <v/>
      </c>
      <c r="K28" t="str">
        <f ca="1">IFERROR(__xludf.DUMMYFUNCTION("""COMPUTED_VALUE"""),"")</f>
        <v/>
      </c>
      <c r="L28" t="str">
        <f ca="1">IFERROR(__xludf.DUMMYFUNCTION("""COMPUTED_VALUE"""),"")</f>
        <v/>
      </c>
      <c r="M28" t="str">
        <f ca="1">IFERROR(__xludf.DUMMYFUNCTION("""COMPUTED_VALUE"""),"")</f>
        <v/>
      </c>
    </row>
    <row r="29" spans="1:13" ht="12.5" hidden="1" x14ac:dyDescent="0.25">
      <c r="A29" s="14" t="str">
        <f ca="1">IFERROR(__xludf.DUMMYFUNCTION("""COMPUTED_VALUE"""),"Auto école sociale")</f>
        <v>Auto école sociale</v>
      </c>
      <c r="B29" s="14" t="str">
        <f ca="1">IFERROR(__xludf.DUMMYFUNCTION("""COMPUTED_VALUE"""),"DON BOSCO - MORLAIX MOBILITE")</f>
        <v>DON BOSCO - MORLAIX MOBILITE</v>
      </c>
      <c r="C29" s="15" t="str">
        <f ca="1">IFERROR(__xludf.DUMMYFUNCTION("""COMPUTED_VALUE"""),"2 - février")</f>
        <v>2 - février</v>
      </c>
      <c r="D29" s="16" t="str">
        <f ca="1">IFERROR(__xludf.DUMMYFUNCTION("""COMPUTED_VALUE"""),"oui")</f>
        <v>oui</v>
      </c>
      <c r="E29" s="16" t="str">
        <f ca="1">IFERROR(__xludf.DUMMYFUNCTION("""COMPUTED_VALUE"""),"oui")</f>
        <v>oui</v>
      </c>
      <c r="F29" s="16" t="str">
        <f ca="1">IFERROR(__xludf.DUMMYFUNCTION("""COMPUTED_VALUE"""),"oui")</f>
        <v>oui</v>
      </c>
      <c r="G29" s="16" t="str">
        <f ca="1">IFERROR(__xludf.DUMMYFUNCTION("""COMPUTED_VALUE"""),"Oui")</f>
        <v>Oui</v>
      </c>
      <c r="H29" s="16" t="str">
        <f ca="1">IFERROR(__xludf.DUMMYFUNCTION("""COMPUTED_VALUE"""),"Pays de Morlaix")</f>
        <v>Pays de Morlaix</v>
      </c>
      <c r="I29" t="str">
        <f ca="1">IFERROR(__xludf.DUMMYFUNCTION("""COMPUTED_VALUE"""),"")</f>
        <v/>
      </c>
      <c r="J29" t="str">
        <f ca="1">IFERROR(__xludf.DUMMYFUNCTION("""COMPUTED_VALUE"""),"")</f>
        <v/>
      </c>
      <c r="K29" t="str">
        <f ca="1">IFERROR(__xludf.DUMMYFUNCTION("""COMPUTED_VALUE"""),"")</f>
        <v/>
      </c>
      <c r="L29" t="str">
        <f ca="1">IFERROR(__xludf.DUMMYFUNCTION("""COMPUTED_VALUE"""),"")</f>
        <v/>
      </c>
      <c r="M29" t="str">
        <f ca="1">IFERROR(__xludf.DUMMYFUNCTION("""COMPUTED_VALUE"""),"")</f>
        <v/>
      </c>
    </row>
    <row r="30" spans="1:13" ht="12.5" hidden="1" x14ac:dyDescent="0.25">
      <c r="A30" s="14" t="str">
        <f ca="1">IFERROR(__xludf.DUMMYFUNCTION("""COMPUTED_VALUE"""),"Chantier d'insertion")</f>
        <v>Chantier d'insertion</v>
      </c>
      <c r="B30" s="14" t="str">
        <f ca="1">IFERROR(__xludf.DUMMYFUNCTION("""COMPUTED_VALUE"""),"PRELUDE - NORD")</f>
        <v>PRELUDE - NORD</v>
      </c>
      <c r="C30" s="15" t="str">
        <f ca="1">IFERROR(__xludf.DUMMYFUNCTION("""COMPUTED_VALUE"""),"2 - février")</f>
        <v>2 - février</v>
      </c>
      <c r="D30" s="16" t="str">
        <f ca="1">IFERROR(__xludf.DUMMYFUNCTION("""COMPUTED_VALUE"""),"oui")</f>
        <v>oui</v>
      </c>
      <c r="E30" s="16" t="str">
        <f ca="1">IFERROR(__xludf.DUMMYFUNCTION("""COMPUTED_VALUE"""),"oui")</f>
        <v>oui</v>
      </c>
      <c r="F30" s="16" t="str">
        <f ca="1">IFERROR(__xludf.DUMMYFUNCTION("""COMPUTED_VALUE"""),"")</f>
        <v/>
      </c>
      <c r="G30" s="16" t="str">
        <f ca="1">IFERROR(__xludf.DUMMYFUNCTION("""COMPUTED_VALUE"""),"Non")</f>
        <v>Non</v>
      </c>
      <c r="H30" s="16" t="str">
        <f ca="1">IFERROR(__xludf.DUMMYFUNCTION("""COMPUTED_VALUE"""),"Pays de Brest")</f>
        <v>Pays de Brest</v>
      </c>
      <c r="I30" t="str">
        <f ca="1">IFERROR(__xludf.DUMMYFUNCTION("""COMPUTED_VALUE"""),"")</f>
        <v/>
      </c>
      <c r="J30" t="str">
        <f ca="1">IFERROR(__xludf.DUMMYFUNCTION("""COMPUTED_VALUE"""),"")</f>
        <v/>
      </c>
      <c r="K30" t="str">
        <f ca="1">IFERROR(__xludf.DUMMYFUNCTION("""COMPUTED_VALUE"""),"")</f>
        <v/>
      </c>
      <c r="L30" t="str">
        <f ca="1">IFERROR(__xludf.DUMMYFUNCTION("""COMPUTED_VALUE"""),"")</f>
        <v/>
      </c>
      <c r="M30" t="str">
        <f ca="1">IFERROR(__xludf.DUMMYFUNCTION("""COMPUTED_VALUE"""),"")</f>
        <v/>
      </c>
    </row>
    <row r="31" spans="1:13" ht="12.5" hidden="1" x14ac:dyDescent="0.25">
      <c r="A31" s="14" t="str">
        <f ca="1">IFERROR(__xludf.DUMMYFUNCTION("""COMPUTED_VALUE"""),"Association intermédiaire")</f>
        <v>Association intermédiaire</v>
      </c>
      <c r="B31" s="14" t="str">
        <f ca="1">IFERROR(__xludf.DUMMYFUNCTION("""COMPUTED_VALUE"""),"RAIL EMPLOI-SERVICES")</f>
        <v>RAIL EMPLOI-SERVICES</v>
      </c>
      <c r="C31" s="15" t="str">
        <f ca="1">IFERROR(__xludf.DUMMYFUNCTION("""COMPUTED_VALUE"""),"2 - février")</f>
        <v>2 - février</v>
      </c>
      <c r="D31" s="16" t="str">
        <f ca="1">IFERROR(__xludf.DUMMYFUNCTION("""COMPUTED_VALUE"""),"oui")</f>
        <v>oui</v>
      </c>
      <c r="E31" s="16" t="str">
        <f ca="1">IFERROR(__xludf.DUMMYFUNCTION("""COMPUTED_VALUE"""),"oui")</f>
        <v>oui</v>
      </c>
      <c r="F31" s="16" t="str">
        <f ca="1">IFERROR(__xludf.DUMMYFUNCTION("""COMPUTED_VALUE"""),"oui")</f>
        <v>oui</v>
      </c>
      <c r="G31" s="16" t="str">
        <f ca="1">IFERROR(__xludf.DUMMYFUNCTION("""COMPUTED_VALUE"""),"Non")</f>
        <v>Non</v>
      </c>
      <c r="H31" s="16" t="str">
        <f ca="1">IFERROR(__xludf.DUMMYFUNCTION("""COMPUTED_VALUE"""),"Pays de Brest")</f>
        <v>Pays de Brest</v>
      </c>
      <c r="I31" t="str">
        <f ca="1">IFERROR(__xludf.DUMMYFUNCTION("""COMPUTED_VALUE"""),"")</f>
        <v/>
      </c>
      <c r="J31" t="str">
        <f ca="1">IFERROR(__xludf.DUMMYFUNCTION("""COMPUTED_VALUE"""),"")</f>
        <v/>
      </c>
      <c r="K31" t="str">
        <f ca="1">IFERROR(__xludf.DUMMYFUNCTION("""COMPUTED_VALUE"""),"")</f>
        <v/>
      </c>
      <c r="L31" t="str">
        <f ca="1">IFERROR(__xludf.DUMMYFUNCTION("""COMPUTED_VALUE"""),"")</f>
        <v/>
      </c>
      <c r="M31" t="str">
        <f ca="1">IFERROR(__xludf.DUMMYFUNCTION("""COMPUTED_VALUE"""),"")</f>
        <v/>
      </c>
    </row>
    <row r="32" spans="1:13" ht="12.5" hidden="1" x14ac:dyDescent="0.25">
      <c r="A32" s="14" t="str">
        <f ca="1">IFERROR(__xludf.DUMMYFUNCTION("""COMPUTED_VALUE"""),"Association intermédiaire")</f>
        <v>Association intermédiaire</v>
      </c>
      <c r="B32" s="14" t="str">
        <f ca="1">IFERROR(__xludf.DUMMYFUNCTION("""COMPUTED_VALUE"""),"RELAIS TRAVAIL")</f>
        <v>RELAIS TRAVAIL</v>
      </c>
      <c r="C32" s="15" t="str">
        <f ca="1">IFERROR(__xludf.DUMMYFUNCTION("""COMPUTED_VALUE"""),"2 - février")</f>
        <v>2 - février</v>
      </c>
      <c r="D32" s="16" t="str">
        <f ca="1">IFERROR(__xludf.DUMMYFUNCTION("""COMPUTED_VALUE"""),"oui")</f>
        <v>oui</v>
      </c>
      <c r="E32" s="16" t="str">
        <f ca="1">IFERROR(__xludf.DUMMYFUNCTION("""COMPUTED_VALUE"""),"oui")</f>
        <v>oui</v>
      </c>
      <c r="F32" s="16" t="str">
        <f ca="1">IFERROR(__xludf.DUMMYFUNCTION("""COMPUTED_VALUE"""),"oui")</f>
        <v>oui</v>
      </c>
      <c r="G32" s="16" t="str">
        <f ca="1">IFERROR(__xludf.DUMMYFUNCTION("""COMPUTED_VALUE"""),"Non")</f>
        <v>Non</v>
      </c>
      <c r="H32" s="16" t="str">
        <f ca="1">IFERROR(__xludf.DUMMYFUNCTION("""COMPUTED_VALUE"""),"Pays de Brest")</f>
        <v>Pays de Brest</v>
      </c>
      <c r="I32" t="str">
        <f ca="1">IFERROR(__xludf.DUMMYFUNCTION("""COMPUTED_VALUE"""),"")</f>
        <v/>
      </c>
      <c r="J32" t="str">
        <f ca="1">IFERROR(__xludf.DUMMYFUNCTION("""COMPUTED_VALUE"""),"")</f>
        <v/>
      </c>
      <c r="K32" t="str">
        <f ca="1">IFERROR(__xludf.DUMMYFUNCTION("""COMPUTED_VALUE"""),"")</f>
        <v/>
      </c>
      <c r="L32" t="str">
        <f ca="1">IFERROR(__xludf.DUMMYFUNCTION("""COMPUTED_VALUE"""),"")</f>
        <v/>
      </c>
      <c r="M32" t="str">
        <f ca="1">IFERROR(__xludf.DUMMYFUNCTION("""COMPUTED_VALUE"""),"")</f>
        <v/>
      </c>
    </row>
    <row r="33" spans="1:13" ht="12.5" hidden="1" x14ac:dyDescent="0.25">
      <c r="A33" s="14" t="str">
        <f ca="1">IFERROR(__xludf.DUMMYFUNCTION("""COMPUTED_VALUE"""),"Chantier d'insertion")</f>
        <v>Chantier d'insertion</v>
      </c>
      <c r="B33" s="14" t="str">
        <f ca="1">IFERROR(__xludf.DUMMYFUNCTION("""COMPUTED_VALUE"""),"SMATAH")</f>
        <v>SMATAH</v>
      </c>
      <c r="C33" s="15" t="str">
        <f ca="1">IFERROR(__xludf.DUMMYFUNCTION("""COMPUTED_VALUE"""),"2 - février")</f>
        <v>2 - février</v>
      </c>
      <c r="D33" s="16" t="str">
        <f ca="1">IFERROR(__xludf.DUMMYFUNCTION("""COMPUTED_VALUE"""),"oui")</f>
        <v>oui</v>
      </c>
      <c r="E33" s="16" t="str">
        <f ca="1">IFERROR(__xludf.DUMMYFUNCTION("""COMPUTED_VALUE"""),"oui")</f>
        <v>oui</v>
      </c>
      <c r="F33" s="16" t="str">
        <f ca="1">IFERROR(__xludf.DUMMYFUNCTION("""COMPUTED_VALUE"""),"non")</f>
        <v>non</v>
      </c>
      <c r="G33" s="16" t="str">
        <f ca="1">IFERROR(__xludf.DUMMYFUNCTION("""COMPUTED_VALUE"""),"Oui")</f>
        <v>Oui</v>
      </c>
      <c r="H33" s="16" t="str">
        <f ca="1">IFERROR(__xludf.DUMMYFUNCTION("""COMPUTED_VALUE"""),"Pays du COB")</f>
        <v>Pays du COB</v>
      </c>
      <c r="I33" t="str">
        <f ca="1">IFERROR(__xludf.DUMMYFUNCTION("""COMPUTED_VALUE"""),"")</f>
        <v/>
      </c>
      <c r="J33" t="str">
        <f ca="1">IFERROR(__xludf.DUMMYFUNCTION("""COMPUTED_VALUE"""),"")</f>
        <v/>
      </c>
      <c r="K33" t="str">
        <f ca="1">IFERROR(__xludf.DUMMYFUNCTION("""COMPUTED_VALUE"""),"")</f>
        <v/>
      </c>
      <c r="L33" t="str">
        <f ca="1">IFERROR(__xludf.DUMMYFUNCTION("""COMPUTED_VALUE"""),"")</f>
        <v/>
      </c>
      <c r="M33" t="str">
        <f ca="1">IFERROR(__xludf.DUMMYFUNCTION("""COMPUTED_VALUE"""),"")</f>
        <v/>
      </c>
    </row>
    <row r="34" spans="1:13" ht="12.5" hidden="1" x14ac:dyDescent="0.25">
      <c r="A34" s="14" t="str">
        <f ca="1">IFERROR(__xludf.DUMMYFUNCTION("""COMPUTED_VALUE"""),"Atelier d'insertion")</f>
        <v>Atelier d'insertion</v>
      </c>
      <c r="B34" s="14" t="str">
        <f ca="1">IFERROR(__xludf.DUMMYFUNCTION("""COMPUTED_VALUE"""),"ULAMIR DU GOYEN")</f>
        <v>ULAMIR DU GOYEN</v>
      </c>
      <c r="C34" s="15" t="str">
        <f ca="1">IFERROR(__xludf.DUMMYFUNCTION("""COMPUTED_VALUE"""),"2 - février")</f>
        <v>2 - février</v>
      </c>
      <c r="D34" s="16" t="str">
        <f ca="1">IFERROR(__xludf.DUMMYFUNCTION("""COMPUTED_VALUE"""),"")</f>
        <v/>
      </c>
      <c r="E34" s="16" t="str">
        <f ca="1">IFERROR(__xludf.DUMMYFUNCTION("""COMPUTED_VALUE"""),"oui")</f>
        <v>oui</v>
      </c>
      <c r="F34" s="16" t="str">
        <f ca="1">IFERROR(__xludf.DUMMYFUNCTION("""COMPUTED_VALUE"""),"")</f>
        <v/>
      </c>
      <c r="G34" s="16" t="str">
        <f ca="1">IFERROR(__xludf.DUMMYFUNCTION("""COMPUTED_VALUE"""),"Non")</f>
        <v>Non</v>
      </c>
      <c r="H34" s="16" t="str">
        <f ca="1">IFERROR(__xludf.DUMMYFUNCTION("""COMPUTED_VALUE"""),"Pays de Cornouaille")</f>
        <v>Pays de Cornouaille</v>
      </c>
      <c r="I34" t="str">
        <f ca="1">IFERROR(__xludf.DUMMYFUNCTION("""COMPUTED_VALUE"""),"")</f>
        <v/>
      </c>
      <c r="J34" t="str">
        <f ca="1">IFERROR(__xludf.DUMMYFUNCTION("""COMPUTED_VALUE"""),"")</f>
        <v/>
      </c>
      <c r="K34" t="str">
        <f ca="1">IFERROR(__xludf.DUMMYFUNCTION("""COMPUTED_VALUE"""),"")</f>
        <v/>
      </c>
      <c r="L34" t="str">
        <f ca="1">IFERROR(__xludf.DUMMYFUNCTION("""COMPUTED_VALUE"""),"")</f>
        <v/>
      </c>
      <c r="M34" t="str">
        <f ca="1">IFERROR(__xludf.DUMMYFUNCTION("""COMPUTED_VALUE"""),"")</f>
        <v/>
      </c>
    </row>
    <row r="35" spans="1:13" ht="12.5" hidden="1" x14ac:dyDescent="0.25">
      <c r="A35" s="14" t="str">
        <f ca="1">IFERROR(__xludf.DUMMYFUNCTION("""COMPUTED_VALUE"""),"Chantier d'insertion")</f>
        <v>Chantier d'insertion</v>
      </c>
      <c r="B35" s="14" t="str">
        <f ca="1">IFERROR(__xludf.DUMMYFUNCTION("""COMPUTED_VALUE"""),"RUBALISE - TOUTENCAMION")</f>
        <v>RUBALISE - TOUTENCAMION</v>
      </c>
      <c r="C35" s="15" t="str">
        <f ca="1">IFERROR(__xludf.DUMMYFUNCTION("""COMPUTED_VALUE"""),"2 - février")</f>
        <v>2 - février</v>
      </c>
      <c r="D35" s="16" t="str">
        <f ca="1">IFERROR(__xludf.DUMMYFUNCTION("""COMPUTED_VALUE"""),"oui")</f>
        <v>oui</v>
      </c>
      <c r="E35" s="16" t="str">
        <f ca="1">IFERROR(__xludf.DUMMYFUNCTION("""COMPUTED_VALUE"""),"oui")</f>
        <v>oui</v>
      </c>
      <c r="F35" s="16" t="str">
        <f ca="1">IFERROR(__xludf.DUMMYFUNCTION("""COMPUTED_VALUE"""),"oui")</f>
        <v>oui</v>
      </c>
      <c r="G35" s="16" t="str">
        <f ca="1">IFERROR(__xludf.DUMMYFUNCTION("""COMPUTED_VALUE"""),"Non")</f>
        <v>Non</v>
      </c>
      <c r="H35" s="16" t="str">
        <f ca="1">IFERROR(__xludf.DUMMYFUNCTION("""COMPUTED_VALUE"""),"Département")</f>
        <v>Département</v>
      </c>
      <c r="I35" t="str">
        <f ca="1">IFERROR(__xludf.DUMMYFUNCTION("""COMPUTED_VALUE"""),"")</f>
        <v/>
      </c>
      <c r="J35" t="str">
        <f ca="1">IFERROR(__xludf.DUMMYFUNCTION("""COMPUTED_VALUE"""),"")</f>
        <v/>
      </c>
      <c r="K35" t="str">
        <f ca="1">IFERROR(__xludf.DUMMYFUNCTION("""COMPUTED_VALUE"""),"")</f>
        <v/>
      </c>
      <c r="L35" t="str">
        <f ca="1">IFERROR(__xludf.DUMMYFUNCTION("""COMPUTED_VALUE"""),"")</f>
        <v/>
      </c>
      <c r="M35" t="str">
        <f ca="1">IFERROR(__xludf.DUMMYFUNCTION("""COMPUTED_VALUE"""),"")</f>
        <v/>
      </c>
    </row>
    <row r="36" spans="1:13" ht="12.5" hidden="1" x14ac:dyDescent="0.25">
      <c r="A36" s="14" t="str">
        <f ca="1">IFERROR(__xludf.DUMMYFUNCTION("""COMPUTED_VALUE"""),"Atelier d'insertion")</f>
        <v>Atelier d'insertion</v>
      </c>
      <c r="B36" s="14" t="str">
        <f ca="1">IFERROR(__xludf.DUMMYFUNCTION("""COMPUTED_VALUE"""),"DON BOSCO - ATELIER JARDINS PARTAGEURS")</f>
        <v>DON BOSCO - ATELIER JARDINS PARTAGEURS</v>
      </c>
      <c r="C36" s="15" t="str">
        <f ca="1">IFERROR(__xludf.DUMMYFUNCTION("""COMPUTED_VALUE"""),"2 - février")</f>
        <v>2 - février</v>
      </c>
      <c r="D36" s="16" t="str">
        <f ca="1">IFERROR(__xludf.DUMMYFUNCTION("""COMPUTED_VALUE"""),"non")</f>
        <v>non</v>
      </c>
      <c r="E36" s="16" t="str">
        <f ca="1">IFERROR(__xludf.DUMMYFUNCTION("""COMPUTED_VALUE"""),"non")</f>
        <v>non</v>
      </c>
      <c r="F36" s="16" t="str">
        <f ca="1">IFERROR(__xludf.DUMMYFUNCTION("""COMPUTED_VALUE"""),"oui")</f>
        <v>oui</v>
      </c>
      <c r="G36" s="16" t="str">
        <f ca="1">IFERROR(__xludf.DUMMYFUNCTION("""COMPUTED_VALUE"""),"Oui")</f>
        <v>Oui</v>
      </c>
      <c r="H36" s="16" t="str">
        <f ca="1">IFERROR(__xludf.DUMMYFUNCTION("""COMPUTED_VALUE"""),"Pays de Brest")</f>
        <v>Pays de Brest</v>
      </c>
      <c r="I36" t="str">
        <f ca="1">IFERROR(__xludf.DUMMYFUNCTION("""COMPUTED_VALUE"""),"")</f>
        <v/>
      </c>
      <c r="J36" t="str">
        <f ca="1">IFERROR(__xludf.DUMMYFUNCTION("""COMPUTED_VALUE"""),"")</f>
        <v/>
      </c>
      <c r="K36" t="str">
        <f ca="1">IFERROR(__xludf.DUMMYFUNCTION("""COMPUTED_VALUE"""),"")</f>
        <v/>
      </c>
      <c r="L36" t="str">
        <f ca="1">IFERROR(__xludf.DUMMYFUNCTION("""COMPUTED_VALUE"""),"")</f>
        <v/>
      </c>
      <c r="M36" t="str">
        <f ca="1">IFERROR(__xludf.DUMMYFUNCTION("""COMPUTED_VALUE"""),"")</f>
        <v/>
      </c>
    </row>
    <row r="37" spans="1:13" ht="12.5" hidden="1" x14ac:dyDescent="0.25">
      <c r="A37" s="14" t="str">
        <f ca="1">IFERROR(__xludf.DUMMYFUNCTION("""COMPUTED_VALUE"""),"Chantier d'insertion")</f>
        <v>Chantier d'insertion</v>
      </c>
      <c r="B37" s="14" t="str">
        <f ca="1">IFERROR(__xludf.DUMMYFUNCTION("""COMPUTED_VALUE"""),"ABI 29 - DOUARNENEZ")</f>
        <v>ABI 29 - DOUARNENEZ</v>
      </c>
      <c r="C37" s="15" t="str">
        <f ca="1">IFERROR(__xludf.DUMMYFUNCTION("""COMPUTED_VALUE"""),"3 - mars")</f>
        <v>3 - mars</v>
      </c>
      <c r="D37" s="16" t="str">
        <f ca="1">IFERROR(__xludf.DUMMYFUNCTION("""COMPUTED_VALUE"""),"oui")</f>
        <v>oui</v>
      </c>
      <c r="E37" s="16" t="str">
        <f ca="1">IFERROR(__xludf.DUMMYFUNCTION("""COMPUTED_VALUE"""),"non")</f>
        <v>non</v>
      </c>
      <c r="F37" s="16" t="str">
        <f ca="1">IFERROR(__xludf.DUMMYFUNCTION("""COMPUTED_VALUE"""),"non")</f>
        <v>non</v>
      </c>
      <c r="G37" s="16" t="str">
        <f ca="1">IFERROR(__xludf.DUMMYFUNCTION("""COMPUTED_VALUE"""),"Oui")</f>
        <v>Oui</v>
      </c>
      <c r="H37" s="16" t="str">
        <f ca="1">IFERROR(__xludf.DUMMYFUNCTION("""COMPUTED_VALUE"""),"Pays de Cornouaille")</f>
        <v>Pays de Cornouaille</v>
      </c>
      <c r="I37" t="str">
        <f ca="1">IFERROR(__xludf.DUMMYFUNCTION("""COMPUTED_VALUE"""),"")</f>
        <v/>
      </c>
      <c r="J37" t="str">
        <f ca="1">IFERROR(__xludf.DUMMYFUNCTION("""COMPUTED_VALUE"""),"")</f>
        <v/>
      </c>
      <c r="K37" t="str">
        <f ca="1">IFERROR(__xludf.DUMMYFUNCTION("""COMPUTED_VALUE"""),"")</f>
        <v/>
      </c>
      <c r="L37" t="str">
        <f ca="1">IFERROR(__xludf.DUMMYFUNCTION("""COMPUTED_VALUE"""),"")</f>
        <v/>
      </c>
      <c r="M37" t="str">
        <f ca="1">IFERROR(__xludf.DUMMYFUNCTION("""COMPUTED_VALUE"""),"")</f>
        <v/>
      </c>
    </row>
    <row r="38" spans="1:13" ht="12.5" hidden="1" x14ac:dyDescent="0.25">
      <c r="A38" s="14" t="str">
        <f ca="1">IFERROR(__xludf.DUMMYFUNCTION("""COMPUTED_VALUE"""),"Chantier d'insertion")</f>
        <v>Chantier d'insertion</v>
      </c>
      <c r="B38" s="14" t="str">
        <f ca="1">IFERROR(__xludf.DUMMYFUNCTION("""COMPUTED_VALUE"""),"AGEHB BREST - HYGIENE ET MAINTENANCE")</f>
        <v>AGEHB BREST - HYGIENE ET MAINTENANCE</v>
      </c>
      <c r="C38" s="15" t="str">
        <f ca="1">IFERROR(__xludf.DUMMYFUNCTION("""COMPUTED_VALUE"""),"3 - mars")</f>
        <v>3 - mars</v>
      </c>
      <c r="D38" s="16" t="str">
        <f ca="1">IFERROR(__xludf.DUMMYFUNCTION("""COMPUTED_VALUE"""),"non")</f>
        <v>non</v>
      </c>
      <c r="E38" s="16" t="str">
        <f ca="1">IFERROR(__xludf.DUMMYFUNCTION("""COMPUTED_VALUE"""),"non")</f>
        <v>non</v>
      </c>
      <c r="F38" s="16" t="str">
        <f ca="1">IFERROR(__xludf.DUMMYFUNCTION("""COMPUTED_VALUE"""),"non")</f>
        <v>non</v>
      </c>
      <c r="G38" s="16" t="str">
        <f ca="1">IFERROR(__xludf.DUMMYFUNCTION("""COMPUTED_VALUE"""),"Oui")</f>
        <v>Oui</v>
      </c>
      <c r="H38" s="16" t="str">
        <f ca="1">IFERROR(__xludf.DUMMYFUNCTION("""COMPUTED_VALUE"""),"Pays de Brest")</f>
        <v>Pays de Brest</v>
      </c>
      <c r="I38" t="str">
        <f ca="1">IFERROR(__xludf.DUMMYFUNCTION("""COMPUTED_VALUE"""),"")</f>
        <v/>
      </c>
      <c r="J38" t="str">
        <f ca="1">IFERROR(__xludf.DUMMYFUNCTION("""COMPUTED_VALUE"""),"")</f>
        <v/>
      </c>
      <c r="K38" t="str">
        <f ca="1">IFERROR(__xludf.DUMMYFUNCTION("""COMPUTED_VALUE"""),"")</f>
        <v/>
      </c>
      <c r="L38" t="str">
        <f ca="1">IFERROR(__xludf.DUMMYFUNCTION("""COMPUTED_VALUE"""),"")</f>
        <v/>
      </c>
      <c r="M38" t="str">
        <f ca="1">IFERROR(__xludf.DUMMYFUNCTION("""COMPUTED_VALUE"""),"")</f>
        <v/>
      </c>
    </row>
    <row r="39" spans="1:13" ht="12.5" hidden="1" x14ac:dyDescent="0.25">
      <c r="A39" s="14" t="str">
        <f ca="1">IFERROR(__xludf.DUMMYFUNCTION("""COMPUTED_VALUE"""),"Atelier d'insertion")</f>
        <v>Atelier d'insertion</v>
      </c>
      <c r="B39" s="14" t="str">
        <f ca="1">IFERROR(__xludf.DUMMYFUNCTION("""COMPUTED_VALUE"""),"ART - L'ENVERS DU DECOR")</f>
        <v>ART - L'ENVERS DU DECOR</v>
      </c>
      <c r="C39" s="15" t="str">
        <f ca="1">IFERROR(__xludf.DUMMYFUNCTION("""COMPUTED_VALUE"""),"3 - mars")</f>
        <v>3 - mars</v>
      </c>
      <c r="D39" s="16" t="str">
        <f ca="1">IFERROR(__xludf.DUMMYFUNCTION("""COMPUTED_VALUE"""),"oui")</f>
        <v>oui</v>
      </c>
      <c r="E39" s="16" t="str">
        <f ca="1">IFERROR(__xludf.DUMMYFUNCTION("""COMPUTED_VALUE"""),"")</f>
        <v/>
      </c>
      <c r="F39" s="16" t="str">
        <f ca="1">IFERROR(__xludf.DUMMYFUNCTION("""COMPUTED_VALUE"""),"")</f>
        <v/>
      </c>
      <c r="G39" s="16" t="str">
        <f ca="1">IFERROR(__xludf.DUMMYFUNCTION("""COMPUTED_VALUE"""),"Oui")</f>
        <v>Oui</v>
      </c>
      <c r="H39" s="16" t="str">
        <f ca="1">IFERROR(__xludf.DUMMYFUNCTION("""COMPUTED_VALUE"""),"Pays de Morlaix")</f>
        <v>Pays de Morlaix</v>
      </c>
      <c r="I39" t="str">
        <f ca="1">IFERROR(__xludf.DUMMYFUNCTION("""COMPUTED_VALUE"""),"")</f>
        <v/>
      </c>
      <c r="J39" t="str">
        <f ca="1">IFERROR(__xludf.DUMMYFUNCTION("""COMPUTED_VALUE"""),"")</f>
        <v/>
      </c>
      <c r="K39" t="str">
        <f ca="1">IFERROR(__xludf.DUMMYFUNCTION("""COMPUTED_VALUE"""),"")</f>
        <v/>
      </c>
      <c r="L39" t="str">
        <f ca="1">IFERROR(__xludf.DUMMYFUNCTION("""COMPUTED_VALUE"""),"")</f>
        <v/>
      </c>
      <c r="M39" t="str">
        <f ca="1">IFERROR(__xludf.DUMMYFUNCTION("""COMPUTED_VALUE"""),"")</f>
        <v/>
      </c>
    </row>
    <row r="40" spans="1:13" ht="12.5" hidden="1" x14ac:dyDescent="0.25">
      <c r="A40" s="14" t="str">
        <f ca="1">IFERROR(__xludf.DUMMYFUNCTION("""COMPUTED_VALUE"""),"Module d'insertion socio-économique")</f>
        <v>Module d'insertion socio-économique</v>
      </c>
      <c r="B40" s="14" t="str">
        <f ca="1">IFERROR(__xludf.DUMMYFUNCTION("""COMPUTED_VALUE"""),"CLPS - RURAL")</f>
        <v>CLPS - RURAL</v>
      </c>
      <c r="C40" s="15" t="str">
        <f ca="1">IFERROR(__xludf.DUMMYFUNCTION("""COMPUTED_VALUE"""),"3 - mars")</f>
        <v>3 - mars</v>
      </c>
      <c r="D40" s="16" t="str">
        <f ca="1">IFERROR(__xludf.DUMMYFUNCTION("""COMPUTED_VALUE"""),"oui")</f>
        <v>oui</v>
      </c>
      <c r="E40" s="16" t="str">
        <f ca="1">IFERROR(__xludf.DUMMYFUNCTION("""COMPUTED_VALUE"""),"")</f>
        <v/>
      </c>
      <c r="F40" s="16" t="str">
        <f ca="1">IFERROR(__xludf.DUMMYFUNCTION("""COMPUTED_VALUE"""),"")</f>
        <v/>
      </c>
      <c r="G40" s="16" t="str">
        <f ca="1">IFERROR(__xludf.DUMMYFUNCTION("""COMPUTED_VALUE"""),"Non")</f>
        <v>Non</v>
      </c>
      <c r="H40" s="16" t="str">
        <f ca="1">IFERROR(__xludf.DUMMYFUNCTION("""COMPUTED_VALUE"""),"Pays de Brest")</f>
        <v>Pays de Brest</v>
      </c>
      <c r="I40" t="str">
        <f ca="1">IFERROR(__xludf.DUMMYFUNCTION("""COMPUTED_VALUE"""),"")</f>
        <v/>
      </c>
      <c r="J40" t="str">
        <f ca="1">IFERROR(__xludf.DUMMYFUNCTION("""COMPUTED_VALUE"""),"")</f>
        <v/>
      </c>
      <c r="K40" t="str">
        <f ca="1">IFERROR(__xludf.DUMMYFUNCTION("""COMPUTED_VALUE"""),"")</f>
        <v/>
      </c>
      <c r="L40" t="str">
        <f ca="1">IFERROR(__xludf.DUMMYFUNCTION("""COMPUTED_VALUE"""),"")</f>
        <v/>
      </c>
      <c r="M40" t="str">
        <f ca="1">IFERROR(__xludf.DUMMYFUNCTION("""COMPUTED_VALUE"""),"")</f>
        <v/>
      </c>
    </row>
    <row r="41" spans="1:13" ht="12.5" hidden="1" x14ac:dyDescent="0.25">
      <c r="A41" s="14" t="str">
        <f ca="1">IFERROR(__xludf.DUMMYFUNCTION("""COMPUTED_VALUE"""),"Acompagnement Social renforcé")</f>
        <v>Acompagnement Social renforcé</v>
      </c>
      <c r="B41" s="14" t="str">
        <f ca="1">IFERROR(__xludf.DUMMYFUNCTION("""COMPUTED_VALUE"""),"COALLIA")</f>
        <v>COALLIA</v>
      </c>
      <c r="C41" s="15" t="str">
        <f ca="1">IFERROR(__xludf.DUMMYFUNCTION("""COMPUTED_VALUE"""),"3 - mars")</f>
        <v>3 - mars</v>
      </c>
      <c r="D41" s="16" t="str">
        <f ca="1">IFERROR(__xludf.DUMMYFUNCTION("""COMPUTED_VALUE"""),"oui")</f>
        <v>oui</v>
      </c>
      <c r="E41" s="16" t="str">
        <f ca="1">IFERROR(__xludf.DUMMYFUNCTION("""COMPUTED_VALUE"""),"non")</f>
        <v>non</v>
      </c>
      <c r="F41" s="16" t="str">
        <f ca="1">IFERROR(__xludf.DUMMYFUNCTION("""COMPUTED_VALUE"""),"non")</f>
        <v>non</v>
      </c>
      <c r="G41" s="16" t="str">
        <f ca="1">IFERROR(__xludf.DUMMYFUNCTION("""COMPUTED_VALUE"""),"Oui")</f>
        <v>Oui</v>
      </c>
      <c r="H41" s="16" t="str">
        <f ca="1">IFERROR(__xludf.DUMMYFUNCTION("""COMPUTED_VALUE"""),"Pays de Morlaix")</f>
        <v>Pays de Morlaix</v>
      </c>
      <c r="I41" t="str">
        <f ca="1">IFERROR(__xludf.DUMMYFUNCTION("""COMPUTED_VALUE"""),"")</f>
        <v/>
      </c>
      <c r="J41" t="str">
        <f ca="1">IFERROR(__xludf.DUMMYFUNCTION("""COMPUTED_VALUE"""),"")</f>
        <v/>
      </c>
      <c r="K41" t="str">
        <f ca="1">IFERROR(__xludf.DUMMYFUNCTION("""COMPUTED_VALUE"""),"")</f>
        <v/>
      </c>
      <c r="L41" t="str">
        <f ca="1">IFERROR(__xludf.DUMMYFUNCTION("""COMPUTED_VALUE"""),"")</f>
        <v/>
      </c>
      <c r="M41" t="str">
        <f ca="1">IFERROR(__xludf.DUMMYFUNCTION("""COMPUTED_VALUE"""),"")</f>
        <v/>
      </c>
    </row>
    <row r="42" spans="1:13" ht="12.5" hidden="1" x14ac:dyDescent="0.25">
      <c r="A42" s="14" t="str">
        <f ca="1">IFERROR(__xludf.DUMMYFUNCTION("""COMPUTED_VALUE"""),"Atelier d'insertion")</f>
        <v>Atelier d'insertion</v>
      </c>
      <c r="B42" s="14" t="str">
        <f ca="1">IFERROR(__xludf.DUMMYFUNCTION("""COMPUTED_VALUE"""),"DON BOSCO - ATELIER JARDINS PARTAGEURS")</f>
        <v>DON BOSCO - ATELIER JARDINS PARTAGEURS</v>
      </c>
      <c r="C42" s="15" t="str">
        <f ca="1">IFERROR(__xludf.DUMMYFUNCTION("""COMPUTED_VALUE"""),"3 - mars")</f>
        <v>3 - mars</v>
      </c>
      <c r="D42" s="16" t="str">
        <f ca="1">IFERROR(__xludf.DUMMYFUNCTION("""COMPUTED_VALUE"""),"non")</f>
        <v>non</v>
      </c>
      <c r="E42" s="16" t="str">
        <f ca="1">IFERROR(__xludf.DUMMYFUNCTION("""COMPUTED_VALUE"""),"non")</f>
        <v>non</v>
      </c>
      <c r="F42" s="16" t="str">
        <f ca="1">IFERROR(__xludf.DUMMYFUNCTION("""COMPUTED_VALUE"""),"oui")</f>
        <v>oui</v>
      </c>
      <c r="G42" s="16" t="str">
        <f ca="1">IFERROR(__xludf.DUMMYFUNCTION("""COMPUTED_VALUE"""),"Oui")</f>
        <v>Oui</v>
      </c>
      <c r="H42" s="16" t="str">
        <f ca="1">IFERROR(__xludf.DUMMYFUNCTION("""COMPUTED_VALUE"""),"Pays de Brest")</f>
        <v>Pays de Brest</v>
      </c>
      <c r="I42" t="str">
        <f ca="1">IFERROR(__xludf.DUMMYFUNCTION("""COMPUTED_VALUE"""),"")</f>
        <v/>
      </c>
      <c r="J42" t="str">
        <f ca="1">IFERROR(__xludf.DUMMYFUNCTION("""COMPUTED_VALUE"""),"")</f>
        <v/>
      </c>
      <c r="K42" t="str">
        <f ca="1">IFERROR(__xludf.DUMMYFUNCTION("""COMPUTED_VALUE"""),"")</f>
        <v/>
      </c>
      <c r="L42" t="str">
        <f ca="1">IFERROR(__xludf.DUMMYFUNCTION("""COMPUTED_VALUE"""),"")</f>
        <v/>
      </c>
      <c r="M42" t="str">
        <f ca="1">IFERROR(__xludf.DUMMYFUNCTION("""COMPUTED_VALUE"""),"")</f>
        <v/>
      </c>
    </row>
    <row r="43" spans="1:13" ht="12.5" hidden="1" x14ac:dyDescent="0.25">
      <c r="A43" s="14" t="str">
        <f ca="1">IFERROR(__xludf.DUMMYFUNCTION("""COMPUTED_VALUE"""),"Chantier d'insertion")</f>
        <v>Chantier d'insertion</v>
      </c>
      <c r="B43" s="14" t="str">
        <f ca="1">IFERROR(__xludf.DUMMYFUNCTION("""COMPUTED_VALUE"""),"ETUDES ET CHANTIERS - TREVAREZ")</f>
        <v>ETUDES ET CHANTIERS - TREVAREZ</v>
      </c>
      <c r="C43" s="15" t="str">
        <f ca="1">IFERROR(__xludf.DUMMYFUNCTION("""COMPUTED_VALUE"""),"3 - mars")</f>
        <v>3 - mars</v>
      </c>
      <c r="D43" s="16" t="str">
        <f ca="1">IFERROR(__xludf.DUMMYFUNCTION("""COMPUTED_VALUE"""),"")</f>
        <v/>
      </c>
      <c r="E43" s="16" t="str">
        <f ca="1">IFERROR(__xludf.DUMMYFUNCTION("""COMPUTED_VALUE"""),"oui")</f>
        <v>oui</v>
      </c>
      <c r="F43" s="16" t="str">
        <f ca="1">IFERROR(__xludf.DUMMYFUNCTION("""COMPUTED_VALUE"""),"oui")</f>
        <v>oui</v>
      </c>
      <c r="G43" s="16" t="str">
        <f ca="1">IFERROR(__xludf.DUMMYFUNCTION("""COMPUTED_VALUE"""),"Oui")</f>
        <v>Oui</v>
      </c>
      <c r="H43" s="16" t="str">
        <f ca="1">IFERROR(__xludf.DUMMYFUNCTION("""COMPUTED_VALUE"""),"Pays du COB")</f>
        <v>Pays du COB</v>
      </c>
      <c r="I43" t="str">
        <f ca="1">IFERROR(__xludf.DUMMYFUNCTION("""COMPUTED_VALUE"""),"")</f>
        <v/>
      </c>
      <c r="J43" t="str">
        <f ca="1">IFERROR(__xludf.DUMMYFUNCTION("""COMPUTED_VALUE"""),"")</f>
        <v/>
      </c>
      <c r="K43" t="str">
        <f ca="1">IFERROR(__xludf.DUMMYFUNCTION("""COMPUTED_VALUE"""),"")</f>
        <v/>
      </c>
      <c r="L43" t="str">
        <f ca="1">IFERROR(__xludf.DUMMYFUNCTION("""COMPUTED_VALUE"""),"")</f>
        <v/>
      </c>
      <c r="M43" t="str">
        <f ca="1">IFERROR(__xludf.DUMMYFUNCTION("""COMPUTED_VALUE"""),"")</f>
        <v/>
      </c>
    </row>
    <row r="44" spans="1:13" ht="12.5" hidden="1" x14ac:dyDescent="0.25">
      <c r="A44" s="14" t="str">
        <f ca="1">IFERROR(__xludf.DUMMYFUNCTION("""COMPUTED_VALUE"""),"Remobilisation sociale")</f>
        <v>Remobilisation sociale</v>
      </c>
      <c r="B44" s="14" t="str">
        <f ca="1">IFERROR(__xludf.DUMMYFUNCTION("""COMPUTED_VALUE"""),"MPT BELLEVUE - AGIR BREST")</f>
        <v>MPT BELLEVUE - AGIR BREST</v>
      </c>
      <c r="C44" s="15" t="str">
        <f ca="1">IFERROR(__xludf.DUMMYFUNCTION("""COMPUTED_VALUE"""),"3 - mars")</f>
        <v>3 - mars</v>
      </c>
      <c r="D44" s="16" t="str">
        <f ca="1">IFERROR(__xludf.DUMMYFUNCTION("""COMPUTED_VALUE"""),"oui")</f>
        <v>oui</v>
      </c>
      <c r="E44" s="16" t="str">
        <f ca="1">IFERROR(__xludf.DUMMYFUNCTION("""COMPUTED_VALUE"""),"oui")</f>
        <v>oui</v>
      </c>
      <c r="F44" s="16" t="str">
        <f ca="1">IFERROR(__xludf.DUMMYFUNCTION("""COMPUTED_VALUE"""),"oui")</f>
        <v>oui</v>
      </c>
      <c r="G44" s="16" t="str">
        <f ca="1">IFERROR(__xludf.DUMMYFUNCTION("""COMPUTED_VALUE"""),"Non")</f>
        <v>Non</v>
      </c>
      <c r="H44" s="16" t="str">
        <f ca="1">IFERROR(__xludf.DUMMYFUNCTION("""COMPUTED_VALUE"""),"Pays de Brest")</f>
        <v>Pays de Brest</v>
      </c>
      <c r="I44" t="str">
        <f ca="1">IFERROR(__xludf.DUMMYFUNCTION("""COMPUTED_VALUE"""),"")</f>
        <v/>
      </c>
      <c r="J44" t="str">
        <f ca="1">IFERROR(__xludf.DUMMYFUNCTION("""COMPUTED_VALUE"""),"")</f>
        <v/>
      </c>
      <c r="K44" t="str">
        <f ca="1">IFERROR(__xludf.DUMMYFUNCTION("""COMPUTED_VALUE"""),"")</f>
        <v/>
      </c>
      <c r="L44" t="str">
        <f ca="1">IFERROR(__xludf.DUMMYFUNCTION("""COMPUTED_VALUE"""),"")</f>
        <v/>
      </c>
      <c r="M44" t="str">
        <f ca="1">IFERROR(__xludf.DUMMYFUNCTION("""COMPUTED_VALUE"""),"")</f>
        <v/>
      </c>
    </row>
    <row r="45" spans="1:13" ht="12.5" hidden="1" x14ac:dyDescent="0.25">
      <c r="A45" s="14" t="str">
        <f ca="1">IFERROR(__xludf.DUMMYFUNCTION("""COMPUTED_VALUE"""),"Association intermédiaire")</f>
        <v>Association intermédiaire</v>
      </c>
      <c r="B45" s="14" t="str">
        <f ca="1">IFERROR(__xludf.DUMMYFUNCTION("""COMPUTED_VALUE"""),"RAIL EMPLOI-SERVICES")</f>
        <v>RAIL EMPLOI-SERVICES</v>
      </c>
      <c r="C45" s="15" t="str">
        <f ca="1">IFERROR(__xludf.DUMMYFUNCTION("""COMPUTED_VALUE"""),"3 - mars")</f>
        <v>3 - mars</v>
      </c>
      <c r="D45" s="16" t="str">
        <f ca="1">IFERROR(__xludf.DUMMYFUNCTION("""COMPUTED_VALUE"""),"oui")</f>
        <v>oui</v>
      </c>
      <c r="E45" s="16" t="str">
        <f ca="1">IFERROR(__xludf.DUMMYFUNCTION("""COMPUTED_VALUE"""),"oui")</f>
        <v>oui</v>
      </c>
      <c r="F45" s="16" t="str">
        <f ca="1">IFERROR(__xludf.DUMMYFUNCTION("""COMPUTED_VALUE"""),"oui")</f>
        <v>oui</v>
      </c>
      <c r="G45" s="16" t="str">
        <f ca="1">IFERROR(__xludf.DUMMYFUNCTION("""COMPUTED_VALUE"""),"Non")</f>
        <v>Non</v>
      </c>
      <c r="H45" s="16" t="str">
        <f ca="1">IFERROR(__xludf.DUMMYFUNCTION("""COMPUTED_VALUE"""),"Pays de Brest")</f>
        <v>Pays de Brest</v>
      </c>
      <c r="I45" t="str">
        <f ca="1">IFERROR(__xludf.DUMMYFUNCTION("""COMPUTED_VALUE"""),"")</f>
        <v/>
      </c>
      <c r="J45" t="str">
        <f ca="1">IFERROR(__xludf.DUMMYFUNCTION("""COMPUTED_VALUE"""),"")</f>
        <v/>
      </c>
      <c r="K45" t="str">
        <f ca="1">IFERROR(__xludf.DUMMYFUNCTION("""COMPUTED_VALUE"""),"")</f>
        <v/>
      </c>
      <c r="L45" t="str">
        <f ca="1">IFERROR(__xludf.DUMMYFUNCTION("""COMPUTED_VALUE"""),"")</f>
        <v/>
      </c>
      <c r="M45" t="str">
        <f ca="1">IFERROR(__xludf.DUMMYFUNCTION("""COMPUTED_VALUE"""),"")</f>
        <v/>
      </c>
    </row>
    <row r="46" spans="1:13" ht="12.5" hidden="1" x14ac:dyDescent="0.25">
      <c r="A46" s="14" t="str">
        <f ca="1">IFERROR(__xludf.DUMMYFUNCTION("""COMPUTED_VALUE"""),"Association intermédiaire")</f>
        <v>Association intermédiaire</v>
      </c>
      <c r="B46" s="14" t="str">
        <f ca="1">IFERROR(__xludf.DUMMYFUNCTION("""COMPUTED_VALUE"""),"RELAIS TRAVAIL")</f>
        <v>RELAIS TRAVAIL</v>
      </c>
      <c r="C46" s="15" t="str">
        <f ca="1">IFERROR(__xludf.DUMMYFUNCTION("""COMPUTED_VALUE"""),"3 - mars")</f>
        <v>3 - mars</v>
      </c>
      <c r="D46" s="16" t="str">
        <f ca="1">IFERROR(__xludf.DUMMYFUNCTION("""COMPUTED_VALUE"""),"oui")</f>
        <v>oui</v>
      </c>
      <c r="E46" s="16" t="str">
        <f ca="1">IFERROR(__xludf.DUMMYFUNCTION("""COMPUTED_VALUE"""),"oui")</f>
        <v>oui</v>
      </c>
      <c r="F46" s="16" t="str">
        <f ca="1">IFERROR(__xludf.DUMMYFUNCTION("""COMPUTED_VALUE"""),"oui")</f>
        <v>oui</v>
      </c>
      <c r="G46" s="16" t="str">
        <f ca="1">IFERROR(__xludf.DUMMYFUNCTION("""COMPUTED_VALUE"""),"Non")</f>
        <v>Non</v>
      </c>
      <c r="H46" s="16" t="str">
        <f ca="1">IFERROR(__xludf.DUMMYFUNCTION("""COMPUTED_VALUE"""),"Pays de Brest")</f>
        <v>Pays de Brest</v>
      </c>
      <c r="I46" t="str">
        <f ca="1">IFERROR(__xludf.DUMMYFUNCTION("""COMPUTED_VALUE"""),"")</f>
        <v/>
      </c>
      <c r="J46" t="str">
        <f ca="1">IFERROR(__xludf.DUMMYFUNCTION("""COMPUTED_VALUE"""),"")</f>
        <v/>
      </c>
      <c r="K46" t="str">
        <f ca="1">IFERROR(__xludf.DUMMYFUNCTION("""COMPUTED_VALUE"""),"")</f>
        <v/>
      </c>
      <c r="L46" t="str">
        <f ca="1">IFERROR(__xludf.DUMMYFUNCTION("""COMPUTED_VALUE"""),"")</f>
        <v/>
      </c>
      <c r="M46" t="str">
        <f ca="1">IFERROR(__xludf.DUMMYFUNCTION("""COMPUTED_VALUE"""),"")</f>
        <v/>
      </c>
    </row>
    <row r="47" spans="1:13" ht="12.5" hidden="1" x14ac:dyDescent="0.25">
      <c r="A47" s="14" t="str">
        <f ca="1">IFERROR(__xludf.DUMMYFUNCTION("""COMPUTED_VALUE"""),"Chantier d'insertion")</f>
        <v>Chantier d'insertion</v>
      </c>
      <c r="B47" s="14" t="str">
        <f ca="1">IFERROR(__xludf.DUMMYFUNCTION("""COMPUTED_VALUE"""),"SMATAH")</f>
        <v>SMATAH</v>
      </c>
      <c r="C47" s="15" t="str">
        <f ca="1">IFERROR(__xludf.DUMMYFUNCTION("""COMPUTED_VALUE"""),"3 - mars")</f>
        <v>3 - mars</v>
      </c>
      <c r="D47" s="16" t="str">
        <f ca="1">IFERROR(__xludf.DUMMYFUNCTION("""COMPUTED_VALUE"""),"oui")</f>
        <v>oui</v>
      </c>
      <c r="E47" s="16" t="str">
        <f ca="1">IFERROR(__xludf.DUMMYFUNCTION("""COMPUTED_VALUE"""),"oui")</f>
        <v>oui</v>
      </c>
      <c r="F47" s="16" t="str">
        <f ca="1">IFERROR(__xludf.DUMMYFUNCTION("""COMPUTED_VALUE"""),"non")</f>
        <v>non</v>
      </c>
      <c r="G47" s="16" t="str">
        <f ca="1">IFERROR(__xludf.DUMMYFUNCTION("""COMPUTED_VALUE"""),"Non")</f>
        <v>Non</v>
      </c>
      <c r="H47" s="16" t="str">
        <f ca="1">IFERROR(__xludf.DUMMYFUNCTION("""COMPUTED_VALUE"""),"Pays du COB")</f>
        <v>Pays du COB</v>
      </c>
      <c r="I47" t="str">
        <f ca="1">IFERROR(__xludf.DUMMYFUNCTION("""COMPUTED_VALUE"""),"")</f>
        <v/>
      </c>
      <c r="J47" t="str">
        <f ca="1">IFERROR(__xludf.DUMMYFUNCTION("""COMPUTED_VALUE"""),"")</f>
        <v/>
      </c>
      <c r="K47" t="str">
        <f ca="1">IFERROR(__xludf.DUMMYFUNCTION("""COMPUTED_VALUE"""),"")</f>
        <v/>
      </c>
      <c r="L47" t="str">
        <f ca="1">IFERROR(__xludf.DUMMYFUNCTION("""COMPUTED_VALUE"""),"")</f>
        <v/>
      </c>
      <c r="M47" t="str">
        <f ca="1">IFERROR(__xludf.DUMMYFUNCTION("""COMPUTED_VALUE"""),"")</f>
        <v/>
      </c>
    </row>
    <row r="48" spans="1:13" ht="12.5" hidden="1" x14ac:dyDescent="0.25">
      <c r="A48" s="14" t="str">
        <f ca="1">IFERROR(__xludf.DUMMYFUNCTION("""COMPUTED_VALUE"""),"Atelier d'insertion")</f>
        <v>Atelier d'insertion</v>
      </c>
      <c r="B48" s="14" t="str">
        <f ca="1">IFERROR(__xludf.DUMMYFUNCTION("""COMPUTED_VALUE"""),"ART - L'ENVERS DU DECOR")</f>
        <v>ART - L'ENVERS DU DECOR</v>
      </c>
      <c r="C48" s="15" t="str">
        <f ca="1">IFERROR(__xludf.DUMMYFUNCTION("""COMPUTED_VALUE"""),"4 - avril")</f>
        <v>4 - avril</v>
      </c>
      <c r="D48" s="16" t="str">
        <f ca="1">IFERROR(__xludf.DUMMYFUNCTION("""COMPUTED_VALUE"""),"oui")</f>
        <v>oui</v>
      </c>
      <c r="E48" s="16" t="str">
        <f ca="1">IFERROR(__xludf.DUMMYFUNCTION("""COMPUTED_VALUE"""),"non")</f>
        <v>non</v>
      </c>
      <c r="F48" s="16" t="str">
        <f ca="1">IFERROR(__xludf.DUMMYFUNCTION("""COMPUTED_VALUE"""),"non")</f>
        <v>non</v>
      </c>
      <c r="G48" s="16" t="str">
        <f ca="1">IFERROR(__xludf.DUMMYFUNCTION("""COMPUTED_VALUE"""),"Non")</f>
        <v>Non</v>
      </c>
      <c r="H48" s="16" t="str">
        <f ca="1">IFERROR(__xludf.DUMMYFUNCTION("""COMPUTED_VALUE"""),"Pays de Morlaix")</f>
        <v>Pays de Morlaix</v>
      </c>
      <c r="I48" t="str">
        <f ca="1">IFERROR(__xludf.DUMMYFUNCTION("""COMPUTED_VALUE"""),"")</f>
        <v/>
      </c>
      <c r="J48" t="str">
        <f ca="1">IFERROR(__xludf.DUMMYFUNCTION("""COMPUTED_VALUE"""),"")</f>
        <v/>
      </c>
      <c r="K48" t="str">
        <f ca="1">IFERROR(__xludf.DUMMYFUNCTION("""COMPUTED_VALUE"""),"")</f>
        <v/>
      </c>
      <c r="L48" t="str">
        <f ca="1">IFERROR(__xludf.DUMMYFUNCTION("""COMPUTED_VALUE"""),"")</f>
        <v/>
      </c>
      <c r="M48" t="str">
        <f ca="1">IFERROR(__xludf.DUMMYFUNCTION("""COMPUTED_VALUE"""),"")</f>
        <v/>
      </c>
    </row>
    <row r="49" spans="1:13" ht="12.5" hidden="1" x14ac:dyDescent="0.25">
      <c r="A49" s="14" t="str">
        <f ca="1">IFERROR(__xludf.DUMMYFUNCTION("""COMPUTED_VALUE"""),"Atelier d'insertion")</f>
        <v>Atelier d'insertion</v>
      </c>
      <c r="B49" s="14" t="str">
        <f ca="1">IFERROR(__xludf.DUMMYFUNCTION("""COMPUTED_VALUE"""),"CCAS DE CONCARNEAU - LAMPHILY")</f>
        <v>CCAS DE CONCARNEAU - LAMPHILY</v>
      </c>
      <c r="C49" s="15" t="str">
        <f ca="1">IFERROR(__xludf.DUMMYFUNCTION("""COMPUTED_VALUE"""),"4 - avril")</f>
        <v>4 - avril</v>
      </c>
      <c r="D49" s="16" t="str">
        <f ca="1">IFERROR(__xludf.DUMMYFUNCTION("""COMPUTED_VALUE"""),"oui")</f>
        <v>oui</v>
      </c>
      <c r="E49" s="16" t="str">
        <f ca="1">IFERROR(__xludf.DUMMYFUNCTION("""COMPUTED_VALUE"""),"oui")</f>
        <v>oui</v>
      </c>
      <c r="F49" s="16" t="str">
        <f ca="1">IFERROR(__xludf.DUMMYFUNCTION("""COMPUTED_VALUE"""),"oui")</f>
        <v>oui</v>
      </c>
      <c r="G49" s="16" t="str">
        <f ca="1">IFERROR(__xludf.DUMMYFUNCTION("""COMPUTED_VALUE"""),"Non")</f>
        <v>Non</v>
      </c>
      <c r="H49" s="16" t="str">
        <f ca="1">IFERROR(__xludf.DUMMYFUNCTION("""COMPUTED_VALUE"""),"Pays de Cornouaille")</f>
        <v>Pays de Cornouaille</v>
      </c>
      <c r="I49" t="str">
        <f ca="1">IFERROR(__xludf.DUMMYFUNCTION("""COMPUTED_VALUE"""),"")</f>
        <v/>
      </c>
      <c r="J49" t="str">
        <f ca="1">IFERROR(__xludf.DUMMYFUNCTION("""COMPUTED_VALUE"""),"")</f>
        <v/>
      </c>
      <c r="K49" t="str">
        <f ca="1">IFERROR(__xludf.DUMMYFUNCTION("""COMPUTED_VALUE"""),"")</f>
        <v/>
      </c>
      <c r="L49" t="str">
        <f ca="1">IFERROR(__xludf.DUMMYFUNCTION("""COMPUTED_VALUE"""),"")</f>
        <v/>
      </c>
      <c r="M49" t="str">
        <f ca="1">IFERROR(__xludf.DUMMYFUNCTION("""COMPUTED_VALUE"""),"")</f>
        <v/>
      </c>
    </row>
    <row r="50" spans="1:13" ht="12.5" hidden="1" x14ac:dyDescent="0.25">
      <c r="A50" s="14" t="str">
        <f ca="1">IFERROR(__xludf.DUMMYFUNCTION("""COMPUTED_VALUE"""),"Atelier d'insertion")</f>
        <v>Atelier d'insertion</v>
      </c>
      <c r="B50" s="14" t="str">
        <f ca="1">IFERROR(__xludf.DUMMYFUNCTION("""COMPUTED_VALUE"""),"DON BOSCO - ATELIER JARDINS PARTAGEURS")</f>
        <v>DON BOSCO - ATELIER JARDINS PARTAGEURS</v>
      </c>
      <c r="C50" s="15" t="str">
        <f ca="1">IFERROR(__xludf.DUMMYFUNCTION("""COMPUTED_VALUE"""),"4 - avril")</f>
        <v>4 - avril</v>
      </c>
      <c r="D50" s="16" t="str">
        <f ca="1">IFERROR(__xludf.DUMMYFUNCTION("""COMPUTED_VALUE"""),"non")</f>
        <v>non</v>
      </c>
      <c r="E50" s="16" t="str">
        <f ca="1">IFERROR(__xludf.DUMMYFUNCTION("""COMPUTED_VALUE"""),"non")</f>
        <v>non</v>
      </c>
      <c r="F50" s="16" t="str">
        <f ca="1">IFERROR(__xludf.DUMMYFUNCTION("""COMPUTED_VALUE"""),"oui")</f>
        <v>oui</v>
      </c>
      <c r="G50" s="16" t="str">
        <f ca="1">IFERROR(__xludf.DUMMYFUNCTION("""COMPUTED_VALUE"""),"Oui")</f>
        <v>Oui</v>
      </c>
      <c r="H50" s="16" t="str">
        <f ca="1">IFERROR(__xludf.DUMMYFUNCTION("""COMPUTED_VALUE"""),"Pays de Brest")</f>
        <v>Pays de Brest</v>
      </c>
      <c r="I50" t="str">
        <f ca="1">IFERROR(__xludf.DUMMYFUNCTION("""COMPUTED_VALUE"""),"")</f>
        <v/>
      </c>
      <c r="J50" t="str">
        <f ca="1">IFERROR(__xludf.DUMMYFUNCTION("""COMPUTED_VALUE"""),"")</f>
        <v/>
      </c>
      <c r="K50" t="str">
        <f ca="1">IFERROR(__xludf.DUMMYFUNCTION("""COMPUTED_VALUE"""),"")</f>
        <v/>
      </c>
      <c r="L50" t="str">
        <f ca="1">IFERROR(__xludf.DUMMYFUNCTION("""COMPUTED_VALUE"""),"")</f>
        <v/>
      </c>
      <c r="M50" t="str">
        <f ca="1">IFERROR(__xludf.DUMMYFUNCTION("""COMPUTED_VALUE"""),"")</f>
        <v/>
      </c>
    </row>
    <row r="51" spans="1:13" ht="12.5" hidden="1" x14ac:dyDescent="0.25">
      <c r="A51" s="14" t="str">
        <f ca="1">IFERROR(__xludf.DUMMYFUNCTION("""COMPUTED_VALUE"""),"Atelier d'insertion")</f>
        <v>Atelier d'insertion</v>
      </c>
      <c r="B51" s="14" t="str">
        <f ca="1">IFERROR(__xludf.DUMMYFUNCTION("""COMPUTED_VALUE"""),"DON BOSCO - ATELIER MORLAIX")</f>
        <v>DON BOSCO - ATELIER MORLAIX</v>
      </c>
      <c r="C51" s="15" t="str">
        <f ca="1">IFERROR(__xludf.DUMMYFUNCTION("""COMPUTED_VALUE"""),"4 - avril")</f>
        <v>4 - avril</v>
      </c>
      <c r="D51" s="16" t="str">
        <f ca="1">IFERROR(__xludf.DUMMYFUNCTION("""COMPUTED_VALUE"""),"non")</f>
        <v>non</v>
      </c>
      <c r="E51" s="16" t="str">
        <f ca="1">IFERROR(__xludf.DUMMYFUNCTION("""COMPUTED_VALUE"""),"non")</f>
        <v>non</v>
      </c>
      <c r="F51" s="16" t="str">
        <f ca="1">IFERROR(__xludf.DUMMYFUNCTION("""COMPUTED_VALUE"""),"oui")</f>
        <v>oui</v>
      </c>
      <c r="G51" s="16" t="str">
        <f ca="1">IFERROR(__xludf.DUMMYFUNCTION("""COMPUTED_VALUE"""),"Oui")</f>
        <v>Oui</v>
      </c>
      <c r="H51" s="16" t="str">
        <f ca="1">IFERROR(__xludf.DUMMYFUNCTION("""COMPUTED_VALUE"""),"Pays de Morlaix")</f>
        <v>Pays de Morlaix</v>
      </c>
      <c r="I51" t="str">
        <f ca="1">IFERROR(__xludf.DUMMYFUNCTION("""COMPUTED_VALUE"""),"")</f>
        <v/>
      </c>
      <c r="J51" t="str">
        <f ca="1">IFERROR(__xludf.DUMMYFUNCTION("""COMPUTED_VALUE"""),"")</f>
        <v/>
      </c>
      <c r="K51" t="str">
        <f ca="1">IFERROR(__xludf.DUMMYFUNCTION("""COMPUTED_VALUE"""),"")</f>
        <v/>
      </c>
      <c r="L51" t="str">
        <f ca="1">IFERROR(__xludf.DUMMYFUNCTION("""COMPUTED_VALUE"""),"")</f>
        <v/>
      </c>
      <c r="M51" t="str">
        <f ca="1">IFERROR(__xludf.DUMMYFUNCTION("""COMPUTED_VALUE"""),"")</f>
        <v/>
      </c>
    </row>
    <row r="52" spans="1:13" ht="12.5" hidden="1" x14ac:dyDescent="0.25">
      <c r="A52" s="14" t="str">
        <f ca="1">IFERROR(__xludf.DUMMYFUNCTION("""COMPUTED_VALUE"""),"Atelier d'insertion")</f>
        <v>Atelier d'insertion</v>
      </c>
      <c r="B52" s="14" t="str">
        <f ca="1">IFERROR(__xludf.DUMMYFUNCTION("""COMPUTED_VALUE"""),"DON BOSCO - EKOCONSERVE")</f>
        <v>DON BOSCO - EKOCONSERVE</v>
      </c>
      <c r="C52" s="15" t="str">
        <f ca="1">IFERROR(__xludf.DUMMYFUNCTION("""COMPUTED_VALUE"""),"4 - avril")</f>
        <v>4 - avril</v>
      </c>
      <c r="D52" s="16" t="str">
        <f ca="1">IFERROR(__xludf.DUMMYFUNCTION("""COMPUTED_VALUE"""),"oui")</f>
        <v>oui</v>
      </c>
      <c r="E52" s="16" t="str">
        <f ca="1">IFERROR(__xludf.DUMMYFUNCTION("""COMPUTED_VALUE"""),"oui")</f>
        <v>oui</v>
      </c>
      <c r="F52" s="16" t="str">
        <f ca="1">IFERROR(__xludf.DUMMYFUNCTION("""COMPUTED_VALUE"""),"oui")</f>
        <v>oui</v>
      </c>
      <c r="G52" s="16" t="str">
        <f ca="1">IFERROR(__xludf.DUMMYFUNCTION("""COMPUTED_VALUE"""),"Non")</f>
        <v>Non</v>
      </c>
      <c r="H52" s="16" t="str">
        <f ca="1">IFERROR(__xludf.DUMMYFUNCTION("""COMPUTED_VALUE"""),"Pays de Brest")</f>
        <v>Pays de Brest</v>
      </c>
      <c r="I52" t="str">
        <f ca="1">IFERROR(__xludf.DUMMYFUNCTION("""COMPUTED_VALUE"""),"")</f>
        <v/>
      </c>
      <c r="J52" t="str">
        <f ca="1">IFERROR(__xludf.DUMMYFUNCTION("""COMPUTED_VALUE"""),"")</f>
        <v/>
      </c>
      <c r="K52" t="str">
        <f ca="1">IFERROR(__xludf.DUMMYFUNCTION("""COMPUTED_VALUE"""),"")</f>
        <v/>
      </c>
      <c r="L52" t="str">
        <f ca="1">IFERROR(__xludf.DUMMYFUNCTION("""COMPUTED_VALUE"""),"")</f>
        <v/>
      </c>
      <c r="M52" t="str">
        <f ca="1">IFERROR(__xludf.DUMMYFUNCTION("""COMPUTED_VALUE"""),"")</f>
        <v/>
      </c>
    </row>
    <row r="53" spans="1:13" ht="12.5" hidden="1" x14ac:dyDescent="0.25">
      <c r="A53" s="14" t="str">
        <f ca="1">IFERROR(__xludf.DUMMYFUNCTION("""COMPUTED_VALUE"""),"Atelier d'insertion")</f>
        <v>Atelier d'insertion</v>
      </c>
      <c r="B53" s="14" t="str">
        <f ca="1">IFERROR(__xludf.DUMMYFUNCTION("""COMPUTED_VALUE"""),"LES GENETS D'OR - ATELIER")</f>
        <v>LES GENETS D'OR - ATELIER</v>
      </c>
      <c r="C53" s="15" t="str">
        <f ca="1">IFERROR(__xludf.DUMMYFUNCTION("""COMPUTED_VALUE"""),"4 - avril")</f>
        <v>4 - avril</v>
      </c>
      <c r="D53" s="16" t="str">
        <f ca="1">IFERROR(__xludf.DUMMYFUNCTION("""COMPUTED_VALUE"""),"")</f>
        <v/>
      </c>
      <c r="E53" s="16" t="str">
        <f ca="1">IFERROR(__xludf.DUMMYFUNCTION("""COMPUTED_VALUE"""),"oui")</f>
        <v>oui</v>
      </c>
      <c r="F53" s="16" t="str">
        <f ca="1">IFERROR(__xludf.DUMMYFUNCTION("""COMPUTED_VALUE"""),"")</f>
        <v/>
      </c>
      <c r="G53" s="16" t="str">
        <f ca="1">IFERROR(__xludf.DUMMYFUNCTION("""COMPUTED_VALUE"""),"Oui")</f>
        <v>Oui</v>
      </c>
      <c r="H53" s="16" t="str">
        <f ca="1">IFERROR(__xludf.DUMMYFUNCTION("""COMPUTED_VALUE"""),"Pays de Morlaix")</f>
        <v>Pays de Morlaix</v>
      </c>
      <c r="I53" t="str">
        <f ca="1">IFERROR(__xludf.DUMMYFUNCTION("""COMPUTED_VALUE"""),"")</f>
        <v/>
      </c>
      <c r="J53" t="str">
        <f ca="1">IFERROR(__xludf.DUMMYFUNCTION("""COMPUTED_VALUE"""),"")</f>
        <v/>
      </c>
      <c r="K53" t="str">
        <f ca="1">IFERROR(__xludf.DUMMYFUNCTION("""COMPUTED_VALUE"""),"")</f>
        <v/>
      </c>
      <c r="L53" t="str">
        <f ca="1">IFERROR(__xludf.DUMMYFUNCTION("""COMPUTED_VALUE"""),"")</f>
        <v/>
      </c>
      <c r="M53" t="str">
        <f ca="1">IFERROR(__xludf.DUMMYFUNCTION("""COMPUTED_VALUE"""),"")</f>
        <v/>
      </c>
    </row>
    <row r="54" spans="1:13" ht="12.5" hidden="1" x14ac:dyDescent="0.25">
      <c r="A54" s="14" t="str">
        <f ca="1">IFERROR(__xludf.DUMMYFUNCTION("""COMPUTED_VALUE"""),"Atelier d'insertion")</f>
        <v>Atelier d'insertion</v>
      </c>
      <c r="B54" s="14" t="str">
        <f ca="1">IFERROR(__xludf.DUMMYFUNCTION("""COMPUTED_VALUE"""),"ORB")</f>
        <v>ORB</v>
      </c>
      <c r="C54" s="15" t="str">
        <f ca="1">IFERROR(__xludf.DUMMYFUNCTION("""COMPUTED_VALUE"""),"4 - avril")</f>
        <v>4 - avril</v>
      </c>
      <c r="D54" s="16" t="str">
        <f ca="1">IFERROR(__xludf.DUMMYFUNCTION("""COMPUTED_VALUE"""),"non")</f>
        <v>non</v>
      </c>
      <c r="E54" s="16" t="str">
        <f ca="1">IFERROR(__xludf.DUMMYFUNCTION("""COMPUTED_VALUE"""),"non")</f>
        <v>non</v>
      </c>
      <c r="F54" s="16" t="str">
        <f ca="1">IFERROR(__xludf.DUMMYFUNCTION("""COMPUTED_VALUE"""),"oui")</f>
        <v>oui</v>
      </c>
      <c r="G54" s="16" t="str">
        <f ca="1">IFERROR(__xludf.DUMMYFUNCTION("""COMPUTED_VALUE"""),"Oui")</f>
        <v>Oui</v>
      </c>
      <c r="H54" s="16" t="str">
        <f ca="1">IFERROR(__xludf.DUMMYFUNCTION("""COMPUTED_VALUE"""),"Pays de Brest")</f>
        <v>Pays de Brest</v>
      </c>
      <c r="I54" t="str">
        <f ca="1">IFERROR(__xludf.DUMMYFUNCTION("""COMPUTED_VALUE"""),"")</f>
        <v/>
      </c>
      <c r="J54" t="str">
        <f ca="1">IFERROR(__xludf.DUMMYFUNCTION("""COMPUTED_VALUE"""),"")</f>
        <v/>
      </c>
      <c r="K54" t="str">
        <f ca="1">IFERROR(__xludf.DUMMYFUNCTION("""COMPUTED_VALUE"""),"")</f>
        <v/>
      </c>
      <c r="L54" t="str">
        <f ca="1">IFERROR(__xludf.DUMMYFUNCTION("""COMPUTED_VALUE"""),"")</f>
        <v/>
      </c>
      <c r="M54" t="str">
        <f ca="1">IFERROR(__xludf.DUMMYFUNCTION("""COMPUTED_VALUE"""),"")</f>
        <v/>
      </c>
    </row>
    <row r="55" spans="1:13" ht="12.5" hidden="1" x14ac:dyDescent="0.25">
      <c r="A55" s="14" t="str">
        <f ca="1">IFERROR(__xludf.DUMMYFUNCTION("""COMPUTED_VALUE"""),"Atelier d'insertion")</f>
        <v>Atelier d'insertion</v>
      </c>
      <c r="B55" s="14" t="str">
        <f ca="1">IFERROR(__xludf.DUMMYFUNCTION("""COMPUTED_VALUE"""),"ULAMIR DU GOYEN")</f>
        <v>ULAMIR DU GOYEN</v>
      </c>
      <c r="C55" s="15" t="str">
        <f ca="1">IFERROR(__xludf.DUMMYFUNCTION("""COMPUTED_VALUE"""),"4 - avril")</f>
        <v>4 - avril</v>
      </c>
      <c r="D55" s="16" t="str">
        <f ca="1">IFERROR(__xludf.DUMMYFUNCTION("""COMPUTED_VALUE"""),"")</f>
        <v/>
      </c>
      <c r="E55" s="16" t="str">
        <f ca="1">IFERROR(__xludf.DUMMYFUNCTION("""COMPUTED_VALUE"""),"")</f>
        <v/>
      </c>
      <c r="F55" s="16" t="str">
        <f ca="1">IFERROR(__xludf.DUMMYFUNCTION("""COMPUTED_VALUE"""),"oui")</f>
        <v>oui</v>
      </c>
      <c r="G55" s="16" t="str">
        <f ca="1">IFERROR(__xludf.DUMMYFUNCTION("""COMPUTED_VALUE"""),"Oui")</f>
        <v>Oui</v>
      </c>
      <c r="H55" s="16" t="str">
        <f ca="1">IFERROR(__xludf.DUMMYFUNCTION("""COMPUTED_VALUE"""),"Pays de Cornouaille")</f>
        <v>Pays de Cornouaille</v>
      </c>
      <c r="I55" t="str">
        <f ca="1">IFERROR(__xludf.DUMMYFUNCTION("""COMPUTED_VALUE"""),"")</f>
        <v/>
      </c>
      <c r="J55" t="str">
        <f ca="1">IFERROR(__xludf.DUMMYFUNCTION("""COMPUTED_VALUE"""),"")</f>
        <v/>
      </c>
      <c r="K55" t="str">
        <f ca="1">IFERROR(__xludf.DUMMYFUNCTION("""COMPUTED_VALUE"""),"")</f>
        <v/>
      </c>
      <c r="L55" t="str">
        <f ca="1">IFERROR(__xludf.DUMMYFUNCTION("""COMPUTED_VALUE"""),"")</f>
        <v/>
      </c>
      <c r="M55" t="str">
        <f ca="1">IFERROR(__xludf.DUMMYFUNCTION("""COMPUTED_VALUE"""),"")</f>
        <v/>
      </c>
    </row>
    <row r="56" spans="1:13" ht="12.5" hidden="1" x14ac:dyDescent="0.25">
      <c r="A56" s="14" t="str">
        <f ca="1">IFERROR(__xludf.DUMMYFUNCTION("""COMPUTED_VALUE"""),"Atelier d'insertion")</f>
        <v>Atelier d'insertion</v>
      </c>
      <c r="B56" s="14" t="str">
        <f ca="1">IFERROR(__xludf.DUMMYFUNCTION("""COMPUTED_VALUE"""),"UN PEU D'R")</f>
        <v>UN PEU D'R</v>
      </c>
      <c r="C56" s="15" t="str">
        <f ca="1">IFERROR(__xludf.DUMMYFUNCTION("""COMPUTED_VALUE"""),"4 - avril")</f>
        <v>4 - avril</v>
      </c>
      <c r="D56" s="16" t="str">
        <f ca="1">IFERROR(__xludf.DUMMYFUNCTION("""COMPUTED_VALUE"""),"non")</f>
        <v>non</v>
      </c>
      <c r="E56" s="16" t="str">
        <f ca="1">IFERROR(__xludf.DUMMYFUNCTION("""COMPUTED_VALUE"""),"oui")</f>
        <v>oui</v>
      </c>
      <c r="F56" s="16" t="str">
        <f ca="1">IFERROR(__xludf.DUMMYFUNCTION("""COMPUTED_VALUE"""),"oui")</f>
        <v>oui</v>
      </c>
      <c r="G56" s="16" t="str">
        <f ca="1">IFERROR(__xludf.DUMMYFUNCTION("""COMPUTED_VALUE"""),"Non")</f>
        <v>Non</v>
      </c>
      <c r="H56" s="16" t="str">
        <f ca="1">IFERROR(__xludf.DUMMYFUNCTION("""COMPUTED_VALUE"""),"Pays de Brest")</f>
        <v>Pays de Brest</v>
      </c>
      <c r="I56" t="str">
        <f ca="1">IFERROR(__xludf.DUMMYFUNCTION("""COMPUTED_VALUE"""),"")</f>
        <v/>
      </c>
      <c r="J56" t="str">
        <f ca="1">IFERROR(__xludf.DUMMYFUNCTION("""COMPUTED_VALUE"""),"")</f>
        <v/>
      </c>
      <c r="K56" t="str">
        <f ca="1">IFERROR(__xludf.DUMMYFUNCTION("""COMPUTED_VALUE"""),"")</f>
        <v/>
      </c>
      <c r="L56" t="str">
        <f ca="1">IFERROR(__xludf.DUMMYFUNCTION("""COMPUTED_VALUE"""),"")</f>
        <v/>
      </c>
      <c r="M56" t="str">
        <f ca="1">IFERROR(__xludf.DUMMYFUNCTION("""COMPUTED_VALUE"""),"")</f>
        <v/>
      </c>
    </row>
    <row r="57" spans="1:13" ht="12.5" hidden="1" x14ac:dyDescent="0.25">
      <c r="A57" s="14" t="str">
        <f ca="1">IFERROR(__xludf.DUMMYFUNCTION("""COMPUTED_VALUE"""),"Atelier d'insertion")</f>
        <v>Atelier d'insertion</v>
      </c>
      <c r="B57" s="14" t="str">
        <f ca="1">IFERROR(__xludf.DUMMYFUNCTION("""COMPUTED_VALUE"""),"VERT LE JARDIN")</f>
        <v>VERT LE JARDIN</v>
      </c>
      <c r="C57" s="15" t="str">
        <f ca="1">IFERROR(__xludf.DUMMYFUNCTION("""COMPUTED_VALUE"""),"4 - avril")</f>
        <v>4 - avril</v>
      </c>
      <c r="D57" s="16" t="str">
        <f ca="1">IFERROR(__xludf.DUMMYFUNCTION("""COMPUTED_VALUE"""),"oui")</f>
        <v>oui</v>
      </c>
      <c r="E57" s="16" t="str">
        <f ca="1">IFERROR(__xludf.DUMMYFUNCTION("""COMPUTED_VALUE"""),"oui")</f>
        <v>oui</v>
      </c>
      <c r="F57" s="16" t="str">
        <f ca="1">IFERROR(__xludf.DUMMYFUNCTION("""COMPUTED_VALUE"""),"oui")</f>
        <v>oui</v>
      </c>
      <c r="G57" s="16" t="str">
        <f ca="1">IFERROR(__xludf.DUMMYFUNCTION("""COMPUTED_VALUE"""),"Non")</f>
        <v>Non</v>
      </c>
      <c r="H57" s="16" t="str">
        <f ca="1">IFERROR(__xludf.DUMMYFUNCTION("""COMPUTED_VALUE"""),"Pays de Brest")</f>
        <v>Pays de Brest</v>
      </c>
      <c r="I57" t="str">
        <f ca="1">IFERROR(__xludf.DUMMYFUNCTION("""COMPUTED_VALUE"""),"")</f>
        <v/>
      </c>
      <c r="J57" t="str">
        <f ca="1">IFERROR(__xludf.DUMMYFUNCTION("""COMPUTED_VALUE"""),"")</f>
        <v/>
      </c>
      <c r="K57" t="str">
        <f ca="1">IFERROR(__xludf.DUMMYFUNCTION("""COMPUTED_VALUE"""),"")</f>
        <v/>
      </c>
      <c r="L57" t="str">
        <f ca="1">IFERROR(__xludf.DUMMYFUNCTION("""COMPUTED_VALUE"""),"")</f>
        <v/>
      </c>
      <c r="M57" t="str">
        <f ca="1">IFERROR(__xludf.DUMMYFUNCTION("""COMPUTED_VALUE"""),"")</f>
        <v/>
      </c>
    </row>
    <row r="58" spans="1:13" ht="12.5" hidden="1" x14ac:dyDescent="0.25">
      <c r="A58" s="14" t="str">
        <f ca="1">IFERROR(__xludf.DUMMYFUNCTION("""COMPUTED_VALUE"""),"Atelier d'insertion")</f>
        <v>Atelier d'insertion</v>
      </c>
      <c r="B58" s="14" t="str">
        <f ca="1">IFERROR(__xludf.DUMMYFUNCTION("""COMPUTED_VALUE"""),"ART - MA PETITE ENTREPRISE")</f>
        <v>ART - MA PETITE ENTREPRISE</v>
      </c>
      <c r="C58" s="15" t="str">
        <f ca="1">IFERROR(__xludf.DUMMYFUNCTION("""COMPUTED_VALUE"""),"4 - avril")</f>
        <v>4 - avril</v>
      </c>
      <c r="D58" s="16" t="str">
        <f ca="1">IFERROR(__xludf.DUMMYFUNCTION("""COMPUTED_VALUE"""),"oui")</f>
        <v>oui</v>
      </c>
      <c r="E58" s="16" t="str">
        <f ca="1">IFERROR(__xludf.DUMMYFUNCTION("""COMPUTED_VALUE"""),"")</f>
        <v/>
      </c>
      <c r="F58" s="16" t="str">
        <f ca="1">IFERROR(__xludf.DUMMYFUNCTION("""COMPUTED_VALUE"""),"")</f>
        <v/>
      </c>
      <c r="G58" s="16" t="str">
        <f ca="1">IFERROR(__xludf.DUMMYFUNCTION("""COMPUTED_VALUE"""),"Non")</f>
        <v>Non</v>
      </c>
      <c r="H58" s="16" t="str">
        <f ca="1">IFERROR(__xludf.DUMMYFUNCTION("""COMPUTED_VALUE"""),"Pays de Morlaix")</f>
        <v>Pays de Morlaix</v>
      </c>
      <c r="I58" t="str">
        <f ca="1">IFERROR(__xludf.DUMMYFUNCTION("""COMPUTED_VALUE"""),"")</f>
        <v/>
      </c>
      <c r="J58" t="str">
        <f ca="1">IFERROR(__xludf.DUMMYFUNCTION("""COMPUTED_VALUE"""),"")</f>
        <v/>
      </c>
      <c r="K58" t="str">
        <f ca="1">IFERROR(__xludf.DUMMYFUNCTION("""COMPUTED_VALUE"""),"")</f>
        <v/>
      </c>
      <c r="L58" t="str">
        <f ca="1">IFERROR(__xludf.DUMMYFUNCTION("""COMPUTED_VALUE"""),"")</f>
        <v/>
      </c>
      <c r="M58" t="str">
        <f ca="1">IFERROR(__xludf.DUMMYFUNCTION("""COMPUTED_VALUE"""),"")</f>
        <v/>
      </c>
    </row>
    <row r="59" spans="1:13" ht="12.5" hidden="1" x14ac:dyDescent="0.25">
      <c r="A59" s="14" t="str">
        <f ca="1">IFERROR(__xludf.DUMMYFUNCTION("""COMPUTED_VALUE"""),"Atelier d'insertion")</f>
        <v>Atelier d'insertion</v>
      </c>
      <c r="B59" s="14" t="str">
        <f ca="1">IFERROR(__xludf.DUMMYFUNCTION("""COMPUTED_VALUE"""),"DON BOSCO - ATELIER MORLAIX")</f>
        <v>DON BOSCO - ATELIER MORLAIX</v>
      </c>
      <c r="C59" s="15" t="str">
        <f ca="1">IFERROR(__xludf.DUMMYFUNCTION("""COMPUTED_VALUE"""),"1 - janvier")</f>
        <v>1 - janvier</v>
      </c>
      <c r="D59" s="16" t="str">
        <f ca="1">IFERROR(__xludf.DUMMYFUNCTION("""COMPUTED_VALUE"""),"oui")</f>
        <v>oui</v>
      </c>
      <c r="E59" s="16" t="str">
        <f ca="1">IFERROR(__xludf.DUMMYFUNCTION("""COMPUTED_VALUE"""),"oui")</f>
        <v>oui</v>
      </c>
      <c r="F59" s="16" t="str">
        <f ca="1">IFERROR(__xludf.DUMMYFUNCTION("""COMPUTED_VALUE"""),"oui")</f>
        <v>oui</v>
      </c>
      <c r="G59" s="16" t="str">
        <f ca="1">IFERROR(__xludf.DUMMYFUNCTION("""COMPUTED_VALUE"""),"Oui")</f>
        <v>Oui</v>
      </c>
      <c r="H59" s="16" t="str">
        <f ca="1">IFERROR(__xludf.DUMMYFUNCTION("""COMPUTED_VALUE"""),"Pays de Morlaix")</f>
        <v>Pays de Morlaix</v>
      </c>
      <c r="I59" t="str">
        <f ca="1">IFERROR(__xludf.DUMMYFUNCTION("""COMPUTED_VALUE"""),"")</f>
        <v/>
      </c>
      <c r="J59" t="str">
        <f ca="1">IFERROR(__xludf.DUMMYFUNCTION("""COMPUTED_VALUE"""),"")</f>
        <v/>
      </c>
      <c r="K59" t="str">
        <f ca="1">IFERROR(__xludf.DUMMYFUNCTION("""COMPUTED_VALUE"""),"")</f>
        <v/>
      </c>
      <c r="L59" t="str">
        <f ca="1">IFERROR(__xludf.DUMMYFUNCTION("""COMPUTED_VALUE"""),"")</f>
        <v/>
      </c>
      <c r="M59" t="str">
        <f ca="1">IFERROR(__xludf.DUMMYFUNCTION("""COMPUTED_VALUE"""),"")</f>
        <v/>
      </c>
    </row>
    <row r="60" spans="1:13" ht="12.5" hidden="1" x14ac:dyDescent="0.25">
      <c r="A60" s="14" t="str">
        <f ca="1">IFERROR(__xludf.DUMMYFUNCTION("""COMPUTED_VALUE"""),"Atelier d'insertion")</f>
        <v>Atelier d'insertion</v>
      </c>
      <c r="B60" s="14" t="str">
        <f ca="1">IFERROR(__xludf.DUMMYFUNCTION("""COMPUTED_VALUE"""),"DON BOSCO - EKOCONSERVE")</f>
        <v>DON BOSCO - EKOCONSERVE</v>
      </c>
      <c r="C60" s="15" t="str">
        <f ca="1">IFERROR(__xludf.DUMMYFUNCTION("""COMPUTED_VALUE"""),"1 - janvier")</f>
        <v>1 - janvier</v>
      </c>
      <c r="D60" s="16" t="str">
        <f ca="1">IFERROR(__xludf.DUMMYFUNCTION("""COMPUTED_VALUE"""),"oui")</f>
        <v>oui</v>
      </c>
      <c r="E60" s="16" t="str">
        <f ca="1">IFERROR(__xludf.DUMMYFUNCTION("""COMPUTED_VALUE"""),"oui")</f>
        <v>oui</v>
      </c>
      <c r="F60" s="16" t="str">
        <f ca="1">IFERROR(__xludf.DUMMYFUNCTION("""COMPUTED_VALUE"""),"oui")</f>
        <v>oui</v>
      </c>
      <c r="G60" s="16" t="str">
        <f ca="1">IFERROR(__xludf.DUMMYFUNCTION("""COMPUTED_VALUE"""),"Non")</f>
        <v>Non</v>
      </c>
      <c r="H60" s="16" t="str">
        <f ca="1">IFERROR(__xludf.DUMMYFUNCTION("""COMPUTED_VALUE"""),"Pays de Brest")</f>
        <v>Pays de Brest</v>
      </c>
      <c r="I60" t="str">
        <f ca="1">IFERROR(__xludf.DUMMYFUNCTION("""COMPUTED_VALUE"""),"")</f>
        <v/>
      </c>
      <c r="J60" t="str">
        <f ca="1">IFERROR(__xludf.DUMMYFUNCTION("""COMPUTED_VALUE"""),"")</f>
        <v/>
      </c>
      <c r="K60" t="str">
        <f ca="1">IFERROR(__xludf.DUMMYFUNCTION("""COMPUTED_VALUE"""),"")</f>
        <v/>
      </c>
      <c r="L60" t="str">
        <f ca="1">IFERROR(__xludf.DUMMYFUNCTION("""COMPUTED_VALUE"""),"")</f>
        <v/>
      </c>
      <c r="M60" t="str">
        <f ca="1">IFERROR(__xludf.DUMMYFUNCTION("""COMPUTED_VALUE"""),"")</f>
        <v/>
      </c>
    </row>
    <row r="61" spans="1:13" ht="12.5" hidden="1" x14ac:dyDescent="0.25">
      <c r="A61" s="14" t="str">
        <f ca="1">IFERROR(__xludf.DUMMYFUNCTION("""COMPUTED_VALUE"""),"Chantier d'insertion")</f>
        <v>Chantier d'insertion</v>
      </c>
      <c r="B61" s="14" t="str">
        <f ca="1">IFERROR(__xludf.DUMMYFUNCTION("""COMPUTED_VALUE"""),"OBJECTIF EMPLOI SOLIDARITE - CHANTIER QBO")</f>
        <v>OBJECTIF EMPLOI SOLIDARITE - CHANTIER QBO</v>
      </c>
      <c r="C61" s="15" t="str">
        <f ca="1">IFERROR(__xludf.DUMMYFUNCTION("""COMPUTED_VALUE"""),"1 - janvier")</f>
        <v>1 - janvier</v>
      </c>
      <c r="D61" s="16" t="str">
        <f ca="1">IFERROR(__xludf.DUMMYFUNCTION("""COMPUTED_VALUE"""),"")</f>
        <v/>
      </c>
      <c r="E61" s="16" t="str">
        <f ca="1">IFERROR(__xludf.DUMMYFUNCTION("""COMPUTED_VALUE"""),"oui")</f>
        <v>oui</v>
      </c>
      <c r="F61" s="16" t="str">
        <f ca="1">IFERROR(__xludf.DUMMYFUNCTION("""COMPUTED_VALUE"""),"oui")</f>
        <v>oui</v>
      </c>
      <c r="G61" s="16" t="str">
        <f ca="1">IFERROR(__xludf.DUMMYFUNCTION("""COMPUTED_VALUE"""),"Oui")</f>
        <v>Oui</v>
      </c>
      <c r="H61" s="16" t="str">
        <f ca="1">IFERROR(__xludf.DUMMYFUNCTION("""COMPUTED_VALUE"""),"Pays de Cornouaille")</f>
        <v>Pays de Cornouaille</v>
      </c>
      <c r="I61" t="str">
        <f ca="1">IFERROR(__xludf.DUMMYFUNCTION("""COMPUTED_VALUE"""),"")</f>
        <v/>
      </c>
      <c r="J61" t="str">
        <f ca="1">IFERROR(__xludf.DUMMYFUNCTION("""COMPUTED_VALUE"""),"")</f>
        <v/>
      </c>
      <c r="K61" t="str">
        <f ca="1">IFERROR(__xludf.DUMMYFUNCTION("""COMPUTED_VALUE"""),"")</f>
        <v/>
      </c>
      <c r="L61" t="str">
        <f ca="1">IFERROR(__xludf.DUMMYFUNCTION("""COMPUTED_VALUE"""),"")</f>
        <v/>
      </c>
      <c r="M61" t="str">
        <f ca="1">IFERROR(__xludf.DUMMYFUNCTION("""COMPUTED_VALUE"""),"")</f>
        <v/>
      </c>
    </row>
    <row r="62" spans="1:13" ht="12.5" hidden="1" x14ac:dyDescent="0.25">
      <c r="A62" s="14" t="str">
        <f ca="1">IFERROR(__xludf.DUMMYFUNCTION("""COMPUTED_VALUE"""),"Atelier d'insertion")</f>
        <v>Atelier d'insertion</v>
      </c>
      <c r="B62" s="14" t="str">
        <f ca="1">IFERROR(__xludf.DUMMYFUNCTION("""COMPUTED_VALUE"""),"CCAS DE CONCARNEAU - LAMPHILY")</f>
        <v>CCAS DE CONCARNEAU - LAMPHILY</v>
      </c>
      <c r="C62" s="15" t="str">
        <f ca="1">IFERROR(__xludf.DUMMYFUNCTION("""COMPUTED_VALUE"""),"2 - février")</f>
        <v>2 - février</v>
      </c>
      <c r="D62" s="16" t="str">
        <f ca="1">IFERROR(__xludf.DUMMYFUNCTION("""COMPUTED_VALUE"""),"non")</f>
        <v>non</v>
      </c>
      <c r="E62" s="16" t="str">
        <f ca="1">IFERROR(__xludf.DUMMYFUNCTION("""COMPUTED_VALUE"""),"oui")</f>
        <v>oui</v>
      </c>
      <c r="F62" s="16" t="str">
        <f ca="1">IFERROR(__xludf.DUMMYFUNCTION("""COMPUTED_VALUE"""),"oui")</f>
        <v>oui</v>
      </c>
      <c r="G62" s="16" t="str">
        <f ca="1">IFERROR(__xludf.DUMMYFUNCTION("""COMPUTED_VALUE"""),"Non")</f>
        <v>Non</v>
      </c>
      <c r="H62" s="16" t="str">
        <f ca="1">IFERROR(__xludf.DUMMYFUNCTION("""COMPUTED_VALUE"""),"Pays de Cornouaille")</f>
        <v>Pays de Cornouaille</v>
      </c>
      <c r="I62" t="str">
        <f ca="1">IFERROR(__xludf.DUMMYFUNCTION("""COMPUTED_VALUE"""),"")</f>
        <v/>
      </c>
      <c r="J62" t="str">
        <f ca="1">IFERROR(__xludf.DUMMYFUNCTION("""COMPUTED_VALUE"""),"")</f>
        <v/>
      </c>
      <c r="K62" t="str">
        <f ca="1">IFERROR(__xludf.DUMMYFUNCTION("""COMPUTED_VALUE"""),"")</f>
        <v/>
      </c>
      <c r="L62" t="str">
        <f ca="1">IFERROR(__xludf.DUMMYFUNCTION("""COMPUTED_VALUE"""),"")</f>
        <v/>
      </c>
      <c r="M62" t="str">
        <f ca="1">IFERROR(__xludf.DUMMYFUNCTION("""COMPUTED_VALUE"""),"")</f>
        <v/>
      </c>
    </row>
    <row r="63" spans="1:13" ht="12.5" hidden="1" x14ac:dyDescent="0.25">
      <c r="A63" s="14" t="str">
        <f ca="1">IFERROR(__xludf.DUMMYFUNCTION("""COMPUTED_VALUE"""),"Contrat de professionnalisation")</f>
        <v>Contrat de professionnalisation</v>
      </c>
      <c r="B63" s="14" t="str">
        <f ca="1">IFERROR(__xludf.DUMMYFUNCTION("""COMPUTED_VALUE"""),"GEIQ BTP - PAYS DE CORNOUAILLE")</f>
        <v>GEIQ BTP - PAYS DE CORNOUAILLE</v>
      </c>
      <c r="C63" s="15" t="str">
        <f ca="1">IFERROR(__xludf.DUMMYFUNCTION("""COMPUTED_VALUE"""),"2 - février")</f>
        <v>2 - février</v>
      </c>
      <c r="D63" s="16" t="str">
        <f ca="1">IFERROR(__xludf.DUMMYFUNCTION("""COMPUTED_VALUE"""),"oui")</f>
        <v>oui</v>
      </c>
      <c r="E63" s="16" t="str">
        <f ca="1">IFERROR(__xludf.DUMMYFUNCTION("""COMPUTED_VALUE"""),"oui")</f>
        <v>oui</v>
      </c>
      <c r="F63" s="16" t="str">
        <f ca="1">IFERROR(__xludf.DUMMYFUNCTION("""COMPUTED_VALUE"""),"non")</f>
        <v>non</v>
      </c>
      <c r="G63" s="16" t="str">
        <f ca="1">IFERROR(__xludf.DUMMYFUNCTION("""COMPUTED_VALUE"""),"Oui")</f>
        <v>Oui</v>
      </c>
      <c r="H63" s="16" t="str">
        <f ca="1">IFERROR(__xludf.DUMMYFUNCTION("""COMPUTED_VALUE"""),"Pays de Cornouaille")</f>
        <v>Pays de Cornouaille</v>
      </c>
      <c r="I63" t="str">
        <f ca="1">IFERROR(__xludf.DUMMYFUNCTION("""COMPUTED_VALUE"""),"")</f>
        <v/>
      </c>
      <c r="J63" t="str">
        <f ca="1">IFERROR(__xludf.DUMMYFUNCTION("""COMPUTED_VALUE"""),"")</f>
        <v/>
      </c>
      <c r="K63" t="str">
        <f ca="1">IFERROR(__xludf.DUMMYFUNCTION("""COMPUTED_VALUE"""),"")</f>
        <v/>
      </c>
      <c r="L63" t="str">
        <f ca="1">IFERROR(__xludf.DUMMYFUNCTION("""COMPUTED_VALUE"""),"")</f>
        <v/>
      </c>
      <c r="M63" t="str">
        <f ca="1">IFERROR(__xludf.DUMMYFUNCTION("""COMPUTED_VALUE"""),"")</f>
        <v/>
      </c>
    </row>
    <row r="64" spans="1:13" ht="12.5" hidden="1" x14ac:dyDescent="0.25">
      <c r="A64" s="14" t="str">
        <f ca="1">IFERROR(__xludf.DUMMYFUNCTION("""COMPUTED_VALUE"""),"Chantier d'insertion")</f>
        <v>Chantier d'insertion</v>
      </c>
      <c r="B64" s="14" t="str">
        <f ca="1">IFERROR(__xludf.DUMMYFUNCTION("""COMPUTED_VALUE"""),"DON BOSCO - CHANTIER BATIMENT")</f>
        <v>DON BOSCO - CHANTIER BATIMENT</v>
      </c>
      <c r="C64" s="15" t="str">
        <f ca="1">IFERROR(__xludf.DUMMYFUNCTION("""COMPUTED_VALUE"""),"3 - mars")</f>
        <v>3 - mars</v>
      </c>
      <c r="D64" s="16" t="str">
        <f ca="1">IFERROR(__xludf.DUMMYFUNCTION("""COMPUTED_VALUE"""),"oui")</f>
        <v>oui</v>
      </c>
      <c r="E64" s="16" t="str">
        <f ca="1">IFERROR(__xludf.DUMMYFUNCTION("""COMPUTED_VALUE"""),"oui")</f>
        <v>oui</v>
      </c>
      <c r="F64" s="16" t="str">
        <f ca="1">IFERROR(__xludf.DUMMYFUNCTION("""COMPUTED_VALUE"""),"oui")</f>
        <v>oui</v>
      </c>
      <c r="G64" s="16" t="str">
        <f ca="1">IFERROR(__xludf.DUMMYFUNCTION("""COMPUTED_VALUE"""),"Oui")</f>
        <v>Oui</v>
      </c>
      <c r="H64" s="16" t="str">
        <f ca="1">IFERROR(__xludf.DUMMYFUNCTION("""COMPUTED_VALUE"""),"Pays de Brest")</f>
        <v>Pays de Brest</v>
      </c>
      <c r="I64" t="str">
        <f ca="1">IFERROR(__xludf.DUMMYFUNCTION("""COMPUTED_VALUE"""),"")</f>
        <v/>
      </c>
      <c r="J64" t="str">
        <f ca="1">IFERROR(__xludf.DUMMYFUNCTION("""COMPUTED_VALUE"""),"")</f>
        <v/>
      </c>
      <c r="K64" t="str">
        <f ca="1">IFERROR(__xludf.DUMMYFUNCTION("""COMPUTED_VALUE"""),"")</f>
        <v/>
      </c>
      <c r="L64" t="str">
        <f ca="1">IFERROR(__xludf.DUMMYFUNCTION("""COMPUTED_VALUE"""),"")</f>
        <v/>
      </c>
      <c r="M64" t="str">
        <f ca="1">IFERROR(__xludf.DUMMYFUNCTION("""COMPUTED_VALUE"""),"")</f>
        <v/>
      </c>
    </row>
    <row r="65" spans="1:13" ht="12.5" hidden="1" x14ac:dyDescent="0.25">
      <c r="A65" s="14" t="str">
        <f ca="1">IFERROR(__xludf.DUMMYFUNCTION("""COMPUTED_VALUE"""),"Chantier d'insertion")</f>
        <v>Chantier d'insertion</v>
      </c>
      <c r="B65" s="14" t="str">
        <f ca="1">IFERROR(__xludf.DUMMYFUNCTION("""COMPUTED_VALUE"""),"DON BOSCO - CHANTIER MECANIQUE")</f>
        <v>DON BOSCO - CHANTIER MECANIQUE</v>
      </c>
      <c r="C65" s="15" t="str">
        <f ca="1">IFERROR(__xludf.DUMMYFUNCTION("""COMPUTED_VALUE"""),"3 - mars")</f>
        <v>3 - mars</v>
      </c>
      <c r="D65" s="16" t="str">
        <f ca="1">IFERROR(__xludf.DUMMYFUNCTION("""COMPUTED_VALUE"""),"non")</f>
        <v>non</v>
      </c>
      <c r="E65" s="16" t="str">
        <f ca="1">IFERROR(__xludf.DUMMYFUNCTION("""COMPUTED_VALUE"""),"non")</f>
        <v>non</v>
      </c>
      <c r="F65" s="16" t="str">
        <f ca="1">IFERROR(__xludf.DUMMYFUNCTION("""COMPUTED_VALUE"""),"oui")</f>
        <v>oui</v>
      </c>
      <c r="G65" s="16" t="str">
        <f ca="1">IFERROR(__xludf.DUMMYFUNCTION("""COMPUTED_VALUE"""),"Oui")</f>
        <v>Oui</v>
      </c>
      <c r="H65" s="16" t="str">
        <f ca="1">IFERROR(__xludf.DUMMYFUNCTION("""COMPUTED_VALUE"""),"Pays de Brest")</f>
        <v>Pays de Brest</v>
      </c>
      <c r="I65" t="str">
        <f ca="1">IFERROR(__xludf.DUMMYFUNCTION("""COMPUTED_VALUE"""),"")</f>
        <v/>
      </c>
      <c r="J65" t="str">
        <f ca="1">IFERROR(__xludf.DUMMYFUNCTION("""COMPUTED_VALUE"""),"")</f>
        <v/>
      </c>
      <c r="K65" t="str">
        <f ca="1">IFERROR(__xludf.DUMMYFUNCTION("""COMPUTED_VALUE"""),"")</f>
        <v/>
      </c>
      <c r="L65" t="str">
        <f ca="1">IFERROR(__xludf.DUMMYFUNCTION("""COMPUTED_VALUE"""),"")</f>
        <v/>
      </c>
      <c r="M65" t="str">
        <f ca="1">IFERROR(__xludf.DUMMYFUNCTION("""COMPUTED_VALUE"""),"")</f>
        <v/>
      </c>
    </row>
    <row r="66" spans="1:13" ht="12.5" hidden="1" x14ac:dyDescent="0.25">
      <c r="A66" s="14" t="str">
        <f ca="1">IFERROR(__xludf.DUMMYFUNCTION("""COMPUTED_VALUE"""),"Elaboration Projet professionnel")</f>
        <v>Elaboration Projet professionnel</v>
      </c>
      <c r="B66" s="14" t="str">
        <f ca="1">IFERROR(__xludf.DUMMYFUNCTION("""COMPUTED_VALUE"""),"LA TOULINE - ACCOMPAGNEMENT")</f>
        <v>LA TOULINE - ACCOMPAGNEMENT</v>
      </c>
      <c r="C66" s="15" t="str">
        <f ca="1">IFERROR(__xludf.DUMMYFUNCTION("""COMPUTED_VALUE"""),"3 - mars")</f>
        <v>3 - mars</v>
      </c>
      <c r="D66" s="16" t="str">
        <f ca="1">IFERROR(__xludf.DUMMYFUNCTION("""COMPUTED_VALUE"""),"oui")</f>
        <v>oui</v>
      </c>
      <c r="E66" s="16" t="str">
        <f ca="1">IFERROR(__xludf.DUMMYFUNCTION("""COMPUTED_VALUE"""),"oui")</f>
        <v>oui</v>
      </c>
      <c r="F66" s="16" t="str">
        <f ca="1">IFERROR(__xludf.DUMMYFUNCTION("""COMPUTED_VALUE"""),"oui")</f>
        <v>oui</v>
      </c>
      <c r="G66" s="16" t="str">
        <f ca="1">IFERROR(__xludf.DUMMYFUNCTION("""COMPUTED_VALUE"""),"Non")</f>
        <v>Non</v>
      </c>
      <c r="H66" s="16" t="str">
        <f ca="1">IFERROR(__xludf.DUMMYFUNCTION("""COMPUTED_VALUE"""),"Département")</f>
        <v>Département</v>
      </c>
      <c r="I66" t="str">
        <f ca="1">IFERROR(__xludf.DUMMYFUNCTION("""COMPUTED_VALUE"""),"")</f>
        <v/>
      </c>
      <c r="J66" t="str">
        <f ca="1">IFERROR(__xludf.DUMMYFUNCTION("""COMPUTED_VALUE"""),"")</f>
        <v/>
      </c>
      <c r="K66" t="str">
        <f ca="1">IFERROR(__xludf.DUMMYFUNCTION("""COMPUTED_VALUE"""),"")</f>
        <v/>
      </c>
      <c r="L66" t="str">
        <f ca="1">IFERROR(__xludf.DUMMYFUNCTION("""COMPUTED_VALUE"""),"")</f>
        <v/>
      </c>
      <c r="M66" t="str">
        <f ca="1">IFERROR(__xludf.DUMMYFUNCTION("""COMPUTED_VALUE"""),"")</f>
        <v/>
      </c>
    </row>
    <row r="67" spans="1:13" ht="12.5" hidden="1" x14ac:dyDescent="0.25">
      <c r="A67" s="14" t="str">
        <f ca="1">IFERROR(__xludf.DUMMYFUNCTION("""COMPUTED_VALUE"""),"Auto école sociale")</f>
        <v>Auto école sociale</v>
      </c>
      <c r="B67" s="14" t="str">
        <f ca="1">IFERROR(__xludf.DUMMYFUNCTION("""COMPUTED_VALUE"""),"DON BOSCO - FEU VERT")</f>
        <v>DON BOSCO - FEU VERT</v>
      </c>
      <c r="C67" s="15" t="str">
        <f ca="1">IFERROR(__xludf.DUMMYFUNCTION("""COMPUTED_VALUE"""),"4 - avril")</f>
        <v>4 - avril</v>
      </c>
      <c r="D67" s="16" t="str">
        <f ca="1">IFERROR(__xludf.DUMMYFUNCTION("""COMPUTED_VALUE"""),"oui")</f>
        <v>oui</v>
      </c>
      <c r="E67" s="16" t="str">
        <f ca="1">IFERROR(__xludf.DUMMYFUNCTION("""COMPUTED_VALUE"""),"oui")</f>
        <v>oui</v>
      </c>
      <c r="F67" s="16" t="str">
        <f ca="1">IFERROR(__xludf.DUMMYFUNCTION("""COMPUTED_VALUE"""),"oui")</f>
        <v>oui</v>
      </c>
      <c r="G67" s="16" t="str">
        <f ca="1">IFERROR(__xludf.DUMMYFUNCTION("""COMPUTED_VALUE"""),"Oui")</f>
        <v>Oui</v>
      </c>
      <c r="H67" s="16" t="str">
        <f ca="1">IFERROR(__xludf.DUMMYFUNCTION("""COMPUTED_VALUE"""),"Pays de Brest")</f>
        <v>Pays de Brest</v>
      </c>
      <c r="I67" t="str">
        <f ca="1">IFERROR(__xludf.DUMMYFUNCTION("""COMPUTED_VALUE"""),"")</f>
        <v/>
      </c>
      <c r="J67" t="str">
        <f ca="1">IFERROR(__xludf.DUMMYFUNCTION("""COMPUTED_VALUE"""),"")</f>
        <v/>
      </c>
      <c r="K67" t="str">
        <f ca="1">IFERROR(__xludf.DUMMYFUNCTION("""COMPUTED_VALUE"""),"")</f>
        <v/>
      </c>
      <c r="L67" t="str">
        <f ca="1">IFERROR(__xludf.DUMMYFUNCTION("""COMPUTED_VALUE"""),"")</f>
        <v/>
      </c>
      <c r="M67" t="str">
        <f ca="1">IFERROR(__xludf.DUMMYFUNCTION("""COMPUTED_VALUE"""),"")</f>
        <v/>
      </c>
    </row>
    <row r="68" spans="1:13" ht="12.5" hidden="1" x14ac:dyDescent="0.25">
      <c r="A68" s="14" t="str">
        <f ca="1">IFERROR(__xludf.DUMMYFUNCTION("""COMPUTED_VALUE"""),"Auto école sociale")</f>
        <v>Auto école sociale</v>
      </c>
      <c r="B68" s="14" t="str">
        <f ca="1">IFERROR(__xludf.DUMMYFUNCTION("""COMPUTED_VALUE"""),"DON BOSCO - MORLAIX MOBILITE")</f>
        <v>DON BOSCO - MORLAIX MOBILITE</v>
      </c>
      <c r="C68" s="15" t="str">
        <f ca="1">IFERROR(__xludf.DUMMYFUNCTION("""COMPUTED_VALUE"""),"4 - avril")</f>
        <v>4 - avril</v>
      </c>
      <c r="D68" s="16" t="str">
        <f ca="1">IFERROR(__xludf.DUMMYFUNCTION("""COMPUTED_VALUE"""),"oui")</f>
        <v>oui</v>
      </c>
      <c r="E68" s="16" t="str">
        <f ca="1">IFERROR(__xludf.DUMMYFUNCTION("""COMPUTED_VALUE"""),"oui")</f>
        <v>oui</v>
      </c>
      <c r="F68" s="16" t="str">
        <f ca="1">IFERROR(__xludf.DUMMYFUNCTION("""COMPUTED_VALUE"""),"oui")</f>
        <v>oui</v>
      </c>
      <c r="G68" s="16" t="str">
        <f ca="1">IFERROR(__xludf.DUMMYFUNCTION("""COMPUTED_VALUE"""),"Oui")</f>
        <v>Oui</v>
      </c>
      <c r="H68" s="16" t="str">
        <f ca="1">IFERROR(__xludf.DUMMYFUNCTION("""COMPUTED_VALUE"""),"Pays de Morlaix")</f>
        <v>Pays de Morlaix</v>
      </c>
      <c r="I68" t="str">
        <f ca="1">IFERROR(__xludf.DUMMYFUNCTION("""COMPUTED_VALUE"""),"")</f>
        <v/>
      </c>
      <c r="J68" t="str">
        <f ca="1">IFERROR(__xludf.DUMMYFUNCTION("""COMPUTED_VALUE"""),"")</f>
        <v/>
      </c>
      <c r="K68" t="str">
        <f ca="1">IFERROR(__xludf.DUMMYFUNCTION("""COMPUTED_VALUE"""),"")</f>
        <v/>
      </c>
      <c r="L68" t="str">
        <f ca="1">IFERROR(__xludf.DUMMYFUNCTION("""COMPUTED_VALUE"""),"")</f>
        <v/>
      </c>
      <c r="M68" t="str">
        <f ca="1">IFERROR(__xludf.DUMMYFUNCTION("""COMPUTED_VALUE"""),"")</f>
        <v/>
      </c>
    </row>
    <row r="69" spans="1:13" ht="12.5" hidden="1" x14ac:dyDescent="0.25">
      <c r="A69" s="14" t="str">
        <f ca="1">IFERROR(__xludf.DUMMYFUNCTION("""COMPUTED_VALUE"""),"Auto école sociale")</f>
        <v>Auto école sociale</v>
      </c>
      <c r="B69" s="14" t="str">
        <f ca="1">IFERROR(__xludf.DUMMYFUNCTION("""COMPUTED_VALUE"""),"MASSE TREVIDY - ROULEZ JEUNESSE")</f>
        <v>MASSE TREVIDY - ROULEZ JEUNESSE</v>
      </c>
      <c r="C69" s="15" t="str">
        <f ca="1">IFERROR(__xludf.DUMMYFUNCTION("""COMPUTED_VALUE"""),"4 - avril")</f>
        <v>4 - avril</v>
      </c>
      <c r="D69" s="16" t="str">
        <f ca="1">IFERROR(__xludf.DUMMYFUNCTION("""COMPUTED_VALUE"""),"non")</f>
        <v>non</v>
      </c>
      <c r="E69" s="16" t="str">
        <f ca="1">IFERROR(__xludf.DUMMYFUNCTION("""COMPUTED_VALUE"""),"non")</f>
        <v>non</v>
      </c>
      <c r="F69" s="16" t="str">
        <f ca="1">IFERROR(__xludf.DUMMYFUNCTION("""COMPUTED_VALUE"""),"non")</f>
        <v>non</v>
      </c>
      <c r="G69" s="16" t="str">
        <f ca="1">IFERROR(__xludf.DUMMYFUNCTION("""COMPUTED_VALUE"""),"Oui")</f>
        <v>Oui</v>
      </c>
      <c r="H69" s="16" t="str">
        <f ca="1">IFERROR(__xludf.DUMMYFUNCTION("""COMPUTED_VALUE"""),"Pays de Cornouaille")</f>
        <v>Pays de Cornouaille</v>
      </c>
      <c r="I69" t="str">
        <f ca="1">IFERROR(__xludf.DUMMYFUNCTION("""COMPUTED_VALUE"""),"")</f>
        <v/>
      </c>
      <c r="J69" t="str">
        <f ca="1">IFERROR(__xludf.DUMMYFUNCTION("""COMPUTED_VALUE"""),"")</f>
        <v/>
      </c>
      <c r="K69" t="str">
        <f ca="1">IFERROR(__xludf.DUMMYFUNCTION("""COMPUTED_VALUE"""),"")</f>
        <v/>
      </c>
      <c r="L69" t="str">
        <f ca="1">IFERROR(__xludf.DUMMYFUNCTION("""COMPUTED_VALUE"""),"")</f>
        <v/>
      </c>
      <c r="M69" t="str">
        <f ca="1">IFERROR(__xludf.DUMMYFUNCTION("""COMPUTED_VALUE"""),"")</f>
        <v/>
      </c>
    </row>
    <row r="70" spans="1:13" ht="12.5" hidden="1" x14ac:dyDescent="0.25">
      <c r="A70" s="14" t="str">
        <f ca="1">IFERROR(__xludf.DUMMYFUNCTION("""COMPUTED_VALUE"""),"Acompagnement Social renforcé")</f>
        <v>Acompagnement Social renforcé</v>
      </c>
      <c r="B70" s="14" t="str">
        <f ca="1">IFERROR(__xludf.DUMMYFUNCTION("""COMPUTED_VALUE"""),"COALLIA")</f>
        <v>COALLIA</v>
      </c>
      <c r="C70" s="15" t="str">
        <f ca="1">IFERROR(__xludf.DUMMYFUNCTION("""COMPUTED_VALUE"""),"1 - janvier")</f>
        <v>1 - janvier</v>
      </c>
      <c r="D70" s="16" t="str">
        <f ca="1">IFERROR(__xludf.DUMMYFUNCTION("""COMPUTED_VALUE"""),"oui")</f>
        <v>oui</v>
      </c>
      <c r="E70" s="16" t="str">
        <f ca="1">IFERROR(__xludf.DUMMYFUNCTION("""COMPUTED_VALUE"""),"non")</f>
        <v>non</v>
      </c>
      <c r="F70" s="16" t="str">
        <f ca="1">IFERROR(__xludf.DUMMYFUNCTION("""COMPUTED_VALUE"""),"non")</f>
        <v>non</v>
      </c>
      <c r="G70" s="16" t="str">
        <f ca="1">IFERROR(__xludf.DUMMYFUNCTION("""COMPUTED_VALUE"""),"Oui")</f>
        <v>Oui</v>
      </c>
      <c r="H70" s="16" t="str">
        <f ca="1">IFERROR(__xludf.DUMMYFUNCTION("""COMPUTED_VALUE"""),"Pays de Morlaix")</f>
        <v>Pays de Morlaix</v>
      </c>
      <c r="I70" t="str">
        <f ca="1">IFERROR(__xludf.DUMMYFUNCTION("""COMPUTED_VALUE"""),"")</f>
        <v/>
      </c>
      <c r="J70" t="str">
        <f ca="1">IFERROR(__xludf.DUMMYFUNCTION("""COMPUTED_VALUE"""),"")</f>
        <v/>
      </c>
      <c r="K70" t="str">
        <f ca="1">IFERROR(__xludf.DUMMYFUNCTION("""COMPUTED_VALUE"""),"")</f>
        <v/>
      </c>
      <c r="L70" t="str">
        <f ca="1">IFERROR(__xludf.DUMMYFUNCTION("""COMPUTED_VALUE"""),"")</f>
        <v/>
      </c>
      <c r="M70" t="str">
        <f ca="1">IFERROR(__xludf.DUMMYFUNCTION("""COMPUTED_VALUE"""),"")</f>
        <v/>
      </c>
    </row>
    <row r="71" spans="1:13" ht="12.5" hidden="1" x14ac:dyDescent="0.25">
      <c r="A71" s="14" t="str">
        <f ca="1">IFERROR(__xludf.DUMMYFUNCTION("""COMPUTED_VALUE"""),"Chantier d'insertion")</f>
        <v>Chantier d'insertion</v>
      </c>
      <c r="B71" s="14" t="str">
        <f ca="1">IFERROR(__xludf.DUMMYFUNCTION("""COMPUTED_VALUE"""),"DON BOSCO - CHANTIER MECANIQUE")</f>
        <v>DON BOSCO - CHANTIER MECANIQUE</v>
      </c>
      <c r="C71" s="15" t="str">
        <f ca="1">IFERROR(__xludf.DUMMYFUNCTION("""COMPUTED_VALUE"""),"1 - janvier")</f>
        <v>1 - janvier</v>
      </c>
      <c r="D71" s="16" t="str">
        <f ca="1">IFERROR(__xludf.DUMMYFUNCTION("""COMPUTED_VALUE"""),"non")</f>
        <v>non</v>
      </c>
      <c r="E71" s="16" t="str">
        <f ca="1">IFERROR(__xludf.DUMMYFUNCTION("""COMPUTED_VALUE"""),"oui")</f>
        <v>oui</v>
      </c>
      <c r="F71" s="16" t="str">
        <f ca="1">IFERROR(__xludf.DUMMYFUNCTION("""COMPUTED_VALUE"""),"oui")</f>
        <v>oui</v>
      </c>
      <c r="G71" s="16" t="str">
        <f ca="1">IFERROR(__xludf.DUMMYFUNCTION("""COMPUTED_VALUE"""),"Oui")</f>
        <v>Oui</v>
      </c>
      <c r="H71" s="16" t="str">
        <f ca="1">IFERROR(__xludf.DUMMYFUNCTION("""COMPUTED_VALUE"""),"Pays de Brest")</f>
        <v>Pays de Brest</v>
      </c>
      <c r="I71" t="str">
        <f ca="1">IFERROR(__xludf.DUMMYFUNCTION("""COMPUTED_VALUE"""),"")</f>
        <v/>
      </c>
      <c r="J71" t="str">
        <f ca="1">IFERROR(__xludf.DUMMYFUNCTION("""COMPUTED_VALUE"""),"")</f>
        <v/>
      </c>
      <c r="K71" t="str">
        <f ca="1">IFERROR(__xludf.DUMMYFUNCTION("""COMPUTED_VALUE"""),"")</f>
        <v/>
      </c>
      <c r="L71" t="str">
        <f ca="1">IFERROR(__xludf.DUMMYFUNCTION("""COMPUTED_VALUE"""),"")</f>
        <v/>
      </c>
      <c r="M71" t="str">
        <f ca="1">IFERROR(__xludf.DUMMYFUNCTION("""COMPUTED_VALUE"""),"")</f>
        <v/>
      </c>
    </row>
    <row r="72" spans="1:13" ht="12.5" hidden="1" x14ac:dyDescent="0.25">
      <c r="A72" s="14" t="str">
        <f ca="1">IFERROR(__xludf.DUMMYFUNCTION("""COMPUTED_VALUE"""),"Auto école sociale")</f>
        <v>Auto école sociale</v>
      </c>
      <c r="B72" s="14" t="str">
        <f ca="1">IFERROR(__xludf.DUMMYFUNCTION("""COMPUTED_VALUE"""),"DON BOSCO - MORLAIX MOBILITE")</f>
        <v>DON BOSCO - MORLAIX MOBILITE</v>
      </c>
      <c r="C72" s="15" t="str">
        <f ca="1">IFERROR(__xludf.DUMMYFUNCTION("""COMPUTED_VALUE"""),"1 - janvier")</f>
        <v>1 - janvier</v>
      </c>
      <c r="D72" s="16" t="str">
        <f ca="1">IFERROR(__xludf.DUMMYFUNCTION("""COMPUTED_VALUE"""),"oui")</f>
        <v>oui</v>
      </c>
      <c r="E72" s="16" t="str">
        <f ca="1">IFERROR(__xludf.DUMMYFUNCTION("""COMPUTED_VALUE"""),"oui")</f>
        <v>oui</v>
      </c>
      <c r="F72" s="16" t="str">
        <f ca="1">IFERROR(__xludf.DUMMYFUNCTION("""COMPUTED_VALUE"""),"oui")</f>
        <v>oui</v>
      </c>
      <c r="G72" s="16" t="str">
        <f ca="1">IFERROR(__xludf.DUMMYFUNCTION("""COMPUTED_VALUE"""),"Oui")</f>
        <v>Oui</v>
      </c>
      <c r="H72" s="16" t="str">
        <f ca="1">IFERROR(__xludf.DUMMYFUNCTION("""COMPUTED_VALUE"""),"Pays de Morlaix")</f>
        <v>Pays de Morlaix</v>
      </c>
      <c r="I72" t="str">
        <f ca="1">IFERROR(__xludf.DUMMYFUNCTION("""COMPUTED_VALUE"""),"")</f>
        <v/>
      </c>
      <c r="J72" t="str">
        <f ca="1">IFERROR(__xludf.DUMMYFUNCTION("""COMPUTED_VALUE"""),"")</f>
        <v/>
      </c>
      <c r="K72" t="str">
        <f ca="1">IFERROR(__xludf.DUMMYFUNCTION("""COMPUTED_VALUE"""),"")</f>
        <v/>
      </c>
      <c r="L72" t="str">
        <f ca="1">IFERROR(__xludf.DUMMYFUNCTION("""COMPUTED_VALUE"""),"")</f>
        <v/>
      </c>
      <c r="M72" t="str">
        <f ca="1">IFERROR(__xludf.DUMMYFUNCTION("""COMPUTED_VALUE"""),"")</f>
        <v/>
      </c>
    </row>
    <row r="73" spans="1:13" ht="12.5" hidden="1" x14ac:dyDescent="0.25">
      <c r="A73" s="14" t="str">
        <f ca="1">IFERROR(__xludf.DUMMYFUNCTION("""COMPUTED_VALUE"""),"Chantier d'insertion")</f>
        <v>Chantier d'insertion</v>
      </c>
      <c r="B73" s="14" t="str">
        <f ca="1">IFERROR(__xludf.DUMMYFUNCTION("""COMPUTED_VALUE"""),"AGEHB BREST - HYGIENE ET MAINTENANCE")</f>
        <v>AGEHB BREST - HYGIENE ET MAINTENANCE</v>
      </c>
      <c r="C73" s="15" t="str">
        <f ca="1">IFERROR(__xludf.DUMMYFUNCTION("""COMPUTED_VALUE"""),"1 - janvier")</f>
        <v>1 - janvier</v>
      </c>
      <c r="D73" s="16" t="str">
        <f ca="1">IFERROR(__xludf.DUMMYFUNCTION("""COMPUTED_VALUE"""),"non")</f>
        <v>non</v>
      </c>
      <c r="E73" s="16" t="str">
        <f ca="1">IFERROR(__xludf.DUMMYFUNCTION("""COMPUTED_VALUE"""),"non")</f>
        <v>non</v>
      </c>
      <c r="F73" s="16" t="str">
        <f ca="1">IFERROR(__xludf.DUMMYFUNCTION("""COMPUTED_VALUE"""),"non")</f>
        <v>non</v>
      </c>
      <c r="G73" s="16" t="str">
        <f ca="1">IFERROR(__xludf.DUMMYFUNCTION("""COMPUTED_VALUE"""),"Oui")</f>
        <v>Oui</v>
      </c>
      <c r="H73" s="16" t="str">
        <f ca="1">IFERROR(__xludf.DUMMYFUNCTION("""COMPUTED_VALUE"""),"Pays de Brest")</f>
        <v>Pays de Brest</v>
      </c>
      <c r="I73" t="str">
        <f ca="1">IFERROR(__xludf.DUMMYFUNCTION("""COMPUTED_VALUE"""),"")</f>
        <v/>
      </c>
      <c r="J73" t="str">
        <f ca="1">IFERROR(__xludf.DUMMYFUNCTION("""COMPUTED_VALUE"""),"")</f>
        <v/>
      </c>
      <c r="K73" t="str">
        <f ca="1">IFERROR(__xludf.DUMMYFUNCTION("""COMPUTED_VALUE"""),"")</f>
        <v/>
      </c>
      <c r="L73" t="str">
        <f ca="1">IFERROR(__xludf.DUMMYFUNCTION("""COMPUTED_VALUE"""),"")</f>
        <v/>
      </c>
      <c r="M73" t="str">
        <f ca="1">IFERROR(__xludf.DUMMYFUNCTION("""COMPUTED_VALUE"""),"")</f>
        <v/>
      </c>
    </row>
    <row r="74" spans="1:13" ht="12.5" hidden="1" x14ac:dyDescent="0.25">
      <c r="A74" s="14" t="str">
        <f ca="1">IFERROR(__xludf.DUMMYFUNCTION("""COMPUTED_VALUE"""),"Chantier d'insertion")</f>
        <v>Chantier d'insertion</v>
      </c>
      <c r="B74" s="14" t="str">
        <f ca="1">IFERROR(__xludf.DUMMYFUNCTION("""COMPUTED_VALUE"""),"AGEHB BREST - TERRE EN ESPOIR PAPIER")</f>
        <v>AGEHB BREST - TERRE EN ESPOIR PAPIER</v>
      </c>
      <c r="C74" s="15" t="str">
        <f ca="1">IFERROR(__xludf.DUMMYFUNCTION("""COMPUTED_VALUE"""),"1 - janvier")</f>
        <v>1 - janvier</v>
      </c>
      <c r="D74" s="16" t="str">
        <f ca="1">IFERROR(__xludf.DUMMYFUNCTION("""COMPUTED_VALUE"""),"oui")</f>
        <v>oui</v>
      </c>
      <c r="E74" s="16" t="str">
        <f ca="1">IFERROR(__xludf.DUMMYFUNCTION("""COMPUTED_VALUE"""),"oui")</f>
        <v>oui</v>
      </c>
      <c r="F74" s="16" t="str">
        <f ca="1">IFERROR(__xludf.DUMMYFUNCTION("""COMPUTED_VALUE"""),"oui")</f>
        <v>oui</v>
      </c>
      <c r="G74" s="16" t="str">
        <f ca="1">IFERROR(__xludf.DUMMYFUNCTION("""COMPUTED_VALUE"""),"Oui")</f>
        <v>Oui</v>
      </c>
      <c r="H74" s="16" t="str">
        <f ca="1">IFERROR(__xludf.DUMMYFUNCTION("""COMPUTED_VALUE"""),"Pays de Brest")</f>
        <v>Pays de Brest</v>
      </c>
      <c r="I74" t="str">
        <f ca="1">IFERROR(__xludf.DUMMYFUNCTION("""COMPUTED_VALUE"""),"")</f>
        <v/>
      </c>
      <c r="J74" t="str">
        <f ca="1">IFERROR(__xludf.DUMMYFUNCTION("""COMPUTED_VALUE"""),"")</f>
        <v/>
      </c>
      <c r="K74" t="str">
        <f ca="1">IFERROR(__xludf.DUMMYFUNCTION("""COMPUTED_VALUE"""),"")</f>
        <v/>
      </c>
      <c r="L74" t="str">
        <f ca="1">IFERROR(__xludf.DUMMYFUNCTION("""COMPUTED_VALUE"""),"")</f>
        <v/>
      </c>
      <c r="M74" t="str">
        <f ca="1">IFERROR(__xludf.DUMMYFUNCTION("""COMPUTED_VALUE"""),"")</f>
        <v/>
      </c>
    </row>
    <row r="75" spans="1:13" ht="12.5" hidden="1" x14ac:dyDescent="0.25">
      <c r="A75" s="14" t="str">
        <f ca="1">IFERROR(__xludf.DUMMYFUNCTION("""COMPUTED_VALUE"""),"Chantier d'insertion")</f>
        <v>Chantier d'insertion</v>
      </c>
      <c r="B75" s="14" t="str">
        <f ca="1">IFERROR(__xludf.DUMMYFUNCTION("""COMPUTED_VALUE"""),"AGEHB QUIMPER - SOLIDARITÉ PAPIER")</f>
        <v>AGEHB QUIMPER - SOLIDARITÉ PAPIER</v>
      </c>
      <c r="C75" s="15" t="str">
        <f ca="1">IFERROR(__xludf.DUMMYFUNCTION("""COMPUTED_VALUE"""),"1 - janvier")</f>
        <v>1 - janvier</v>
      </c>
      <c r="D75" s="16" t="str">
        <f ca="1">IFERROR(__xludf.DUMMYFUNCTION("""COMPUTED_VALUE"""),"non")</f>
        <v>non</v>
      </c>
      <c r="E75" s="16" t="str">
        <f ca="1">IFERROR(__xludf.DUMMYFUNCTION("""COMPUTED_VALUE"""),"non")</f>
        <v>non</v>
      </c>
      <c r="F75" s="16" t="str">
        <f ca="1">IFERROR(__xludf.DUMMYFUNCTION("""COMPUTED_VALUE"""),"oui")</f>
        <v>oui</v>
      </c>
      <c r="G75" s="16" t="str">
        <f ca="1">IFERROR(__xludf.DUMMYFUNCTION("""COMPUTED_VALUE"""),"Oui")</f>
        <v>Oui</v>
      </c>
      <c r="H75" s="16" t="str">
        <f ca="1">IFERROR(__xludf.DUMMYFUNCTION("""COMPUTED_VALUE"""),"pays de Cornouaille")</f>
        <v>pays de Cornouaille</v>
      </c>
      <c r="I75" t="str">
        <f ca="1">IFERROR(__xludf.DUMMYFUNCTION("""COMPUTED_VALUE"""),"")</f>
        <v/>
      </c>
      <c r="J75" t="str">
        <f ca="1">IFERROR(__xludf.DUMMYFUNCTION("""COMPUTED_VALUE"""),"")</f>
        <v/>
      </c>
      <c r="K75" t="str">
        <f ca="1">IFERROR(__xludf.DUMMYFUNCTION("""COMPUTED_VALUE"""),"")</f>
        <v/>
      </c>
      <c r="L75" t="str">
        <f ca="1">IFERROR(__xludf.DUMMYFUNCTION("""COMPUTED_VALUE"""),"")</f>
        <v/>
      </c>
      <c r="M75" t="str">
        <f ca="1">IFERROR(__xludf.DUMMYFUNCTION("""COMPUTED_VALUE"""),"")</f>
        <v/>
      </c>
    </row>
    <row r="76" spans="1:13" ht="12.5" hidden="1" x14ac:dyDescent="0.25">
      <c r="A76" s="14" t="str">
        <f ca="1">IFERROR(__xludf.DUMMYFUNCTION("""COMPUTED_VALUE"""),"Atelier d'insertion")</f>
        <v>Atelier d'insertion</v>
      </c>
      <c r="B76" s="14" t="str">
        <f ca="1">IFERROR(__xludf.DUMMYFUNCTION("""COMPUTED_VALUE"""),"ART - MA PETITE ENTREPRISE")</f>
        <v>ART - MA PETITE ENTREPRISE</v>
      </c>
      <c r="C76" s="15" t="str">
        <f ca="1">IFERROR(__xludf.DUMMYFUNCTION("""COMPUTED_VALUE"""),"1 - janvier")</f>
        <v>1 - janvier</v>
      </c>
      <c r="D76" s="16" t="str">
        <f ca="1">IFERROR(__xludf.DUMMYFUNCTION("""COMPUTED_VALUE"""),"")</f>
        <v/>
      </c>
      <c r="E76" s="16" t="str">
        <f ca="1">IFERROR(__xludf.DUMMYFUNCTION("""COMPUTED_VALUE"""),"oui")</f>
        <v>oui</v>
      </c>
      <c r="F76" s="16" t="str">
        <f ca="1">IFERROR(__xludf.DUMMYFUNCTION("""COMPUTED_VALUE"""),"")</f>
        <v/>
      </c>
      <c r="G76" s="16" t="str">
        <f ca="1">IFERROR(__xludf.DUMMYFUNCTION("""COMPUTED_VALUE"""),"Non")</f>
        <v>Non</v>
      </c>
      <c r="H76" s="16" t="str">
        <f ca="1">IFERROR(__xludf.DUMMYFUNCTION("""COMPUTED_VALUE"""),"Pays de Morlaix")</f>
        <v>Pays de Morlaix</v>
      </c>
      <c r="I76" t="str">
        <f ca="1">IFERROR(__xludf.DUMMYFUNCTION("""COMPUTED_VALUE"""),"")</f>
        <v/>
      </c>
      <c r="J76" t="str">
        <f ca="1">IFERROR(__xludf.DUMMYFUNCTION("""COMPUTED_VALUE"""),"")</f>
        <v/>
      </c>
      <c r="K76" t="str">
        <f ca="1">IFERROR(__xludf.DUMMYFUNCTION("""COMPUTED_VALUE"""),"")</f>
        <v/>
      </c>
      <c r="L76" t="str">
        <f ca="1">IFERROR(__xludf.DUMMYFUNCTION("""COMPUTED_VALUE"""),"")</f>
        <v/>
      </c>
      <c r="M76" t="str">
        <f ca="1">IFERROR(__xludf.DUMMYFUNCTION("""COMPUTED_VALUE"""),"")</f>
        <v/>
      </c>
    </row>
    <row r="77" spans="1:13" ht="12.5" hidden="1" x14ac:dyDescent="0.25">
      <c r="A77" s="14" t="str">
        <f ca="1">IFERROR(__xludf.DUMMYFUNCTION("""COMPUTED_VALUE"""),"Atelier d'insertion")</f>
        <v>Atelier d'insertion</v>
      </c>
      <c r="B77" s="14" t="str">
        <f ca="1">IFERROR(__xludf.DUMMYFUNCTION("""COMPUTED_VALUE"""),"CCAS DE CONCARNEAU - LAMPHILY")</f>
        <v>CCAS DE CONCARNEAU - LAMPHILY</v>
      </c>
      <c r="C77" s="15" t="str">
        <f ca="1">IFERROR(__xludf.DUMMYFUNCTION("""COMPUTED_VALUE"""),"1 - janvier")</f>
        <v>1 - janvier</v>
      </c>
      <c r="D77" s="16" t="str">
        <f ca="1">IFERROR(__xludf.DUMMYFUNCTION("""COMPUTED_VALUE"""),"non")</f>
        <v>non</v>
      </c>
      <c r="E77" s="16" t="str">
        <f ca="1">IFERROR(__xludf.DUMMYFUNCTION("""COMPUTED_VALUE"""),"oui")</f>
        <v>oui</v>
      </c>
      <c r="F77" s="16" t="str">
        <f ca="1">IFERROR(__xludf.DUMMYFUNCTION("""COMPUTED_VALUE"""),"oui")</f>
        <v>oui</v>
      </c>
      <c r="G77" s="16" t="str">
        <f ca="1">IFERROR(__xludf.DUMMYFUNCTION("""COMPUTED_VALUE"""),"Non")</f>
        <v>Non</v>
      </c>
      <c r="H77" s="16" t="str">
        <f ca="1">IFERROR(__xludf.DUMMYFUNCTION("""COMPUTED_VALUE"""),"Pays de Cornouaille")</f>
        <v>Pays de Cornouaille</v>
      </c>
      <c r="I77" t="str">
        <f ca="1">IFERROR(__xludf.DUMMYFUNCTION("""COMPUTED_VALUE"""),"")</f>
        <v/>
      </c>
      <c r="J77" t="str">
        <f ca="1">IFERROR(__xludf.DUMMYFUNCTION("""COMPUTED_VALUE"""),"")</f>
        <v/>
      </c>
      <c r="K77" t="str">
        <f ca="1">IFERROR(__xludf.DUMMYFUNCTION("""COMPUTED_VALUE"""),"")</f>
        <v/>
      </c>
      <c r="L77" t="str">
        <f ca="1">IFERROR(__xludf.DUMMYFUNCTION("""COMPUTED_VALUE"""),"")</f>
        <v/>
      </c>
      <c r="M77" t="str">
        <f ca="1">IFERROR(__xludf.DUMMYFUNCTION("""COMPUTED_VALUE"""),"")</f>
        <v/>
      </c>
    </row>
    <row r="78" spans="1:13" ht="12.5" hidden="1" x14ac:dyDescent="0.25">
      <c r="A78" s="14" t="str">
        <f ca="1">IFERROR(__xludf.DUMMYFUNCTION("""COMPUTED_VALUE"""),"Association intermédiaire")</f>
        <v>Association intermédiaire</v>
      </c>
      <c r="B78" s="14" t="str">
        <f ca="1">IFERROR(__xludf.DUMMYFUNCTION("""COMPUTED_VALUE"""),"RELAIS TRAVAIL")</f>
        <v>RELAIS TRAVAIL</v>
      </c>
      <c r="C78" s="15" t="str">
        <f ca="1">IFERROR(__xludf.DUMMYFUNCTION("""COMPUTED_VALUE"""),"1 - janvier")</f>
        <v>1 - janvier</v>
      </c>
      <c r="D78" s="16" t="str">
        <f ca="1">IFERROR(__xludf.DUMMYFUNCTION("""COMPUTED_VALUE"""),"oui")</f>
        <v>oui</v>
      </c>
      <c r="E78" s="16" t="str">
        <f ca="1">IFERROR(__xludf.DUMMYFUNCTION("""COMPUTED_VALUE"""),"oui")</f>
        <v>oui</v>
      </c>
      <c r="F78" s="16" t="str">
        <f ca="1">IFERROR(__xludf.DUMMYFUNCTION("""COMPUTED_VALUE"""),"oui")</f>
        <v>oui</v>
      </c>
      <c r="G78" s="16" t="str">
        <f ca="1">IFERROR(__xludf.DUMMYFUNCTION("""COMPUTED_VALUE"""),"Non")</f>
        <v>Non</v>
      </c>
      <c r="H78" s="16" t="str">
        <f ca="1">IFERROR(__xludf.DUMMYFUNCTION("""COMPUTED_VALUE"""),"Pays de Brest")</f>
        <v>Pays de Brest</v>
      </c>
      <c r="I78" t="str">
        <f ca="1">IFERROR(__xludf.DUMMYFUNCTION("""COMPUTED_VALUE"""),"")</f>
        <v/>
      </c>
      <c r="J78" t="str">
        <f ca="1">IFERROR(__xludf.DUMMYFUNCTION("""COMPUTED_VALUE"""),"")</f>
        <v/>
      </c>
      <c r="K78" t="str">
        <f ca="1">IFERROR(__xludf.DUMMYFUNCTION("""COMPUTED_VALUE"""),"")</f>
        <v/>
      </c>
      <c r="L78" t="str">
        <f ca="1">IFERROR(__xludf.DUMMYFUNCTION("""COMPUTED_VALUE"""),"")</f>
        <v/>
      </c>
      <c r="M78" t="str">
        <f ca="1">IFERROR(__xludf.DUMMYFUNCTION("""COMPUTED_VALUE"""),"")</f>
        <v/>
      </c>
    </row>
    <row r="79" spans="1:13" ht="12.5" hidden="1" x14ac:dyDescent="0.25">
      <c r="A79" s="14" t="str">
        <f ca="1">IFERROR(__xludf.DUMMYFUNCTION("""COMPUTED_VALUE"""),"Atelier d'insertion")</f>
        <v>Atelier d'insertion</v>
      </c>
      <c r="B79" s="14" t="str">
        <f ca="1">IFERROR(__xludf.DUMMYFUNCTION("""COMPUTED_VALUE"""),"ORB")</f>
        <v>ORB</v>
      </c>
      <c r="C79" s="15" t="str">
        <f ca="1">IFERROR(__xludf.DUMMYFUNCTION("""COMPUTED_VALUE"""),"1 - janvier")</f>
        <v>1 - janvier</v>
      </c>
      <c r="D79" s="16" t="str">
        <f ca="1">IFERROR(__xludf.DUMMYFUNCTION("""COMPUTED_VALUE"""),"non")</f>
        <v>non</v>
      </c>
      <c r="E79" s="16" t="str">
        <f ca="1">IFERROR(__xludf.DUMMYFUNCTION("""COMPUTED_VALUE"""),"non")</f>
        <v>non</v>
      </c>
      <c r="F79" s="16" t="str">
        <f ca="1">IFERROR(__xludf.DUMMYFUNCTION("""COMPUTED_VALUE"""),"oui")</f>
        <v>oui</v>
      </c>
      <c r="G79" s="16" t="str">
        <f ca="1">IFERROR(__xludf.DUMMYFUNCTION("""COMPUTED_VALUE"""),"Oui")</f>
        <v>Oui</v>
      </c>
      <c r="H79" s="16" t="str">
        <f ca="1">IFERROR(__xludf.DUMMYFUNCTION("""COMPUTED_VALUE"""),"Pays de Brest")</f>
        <v>Pays de Brest</v>
      </c>
      <c r="I79" t="str">
        <f ca="1">IFERROR(__xludf.DUMMYFUNCTION("""COMPUTED_VALUE"""),"")</f>
        <v/>
      </c>
      <c r="J79" t="str">
        <f ca="1">IFERROR(__xludf.DUMMYFUNCTION("""COMPUTED_VALUE"""),"")</f>
        <v/>
      </c>
      <c r="K79" t="str">
        <f ca="1">IFERROR(__xludf.DUMMYFUNCTION("""COMPUTED_VALUE"""),"")</f>
        <v/>
      </c>
      <c r="L79" t="str">
        <f ca="1">IFERROR(__xludf.DUMMYFUNCTION("""COMPUTED_VALUE"""),"")</f>
        <v/>
      </c>
      <c r="M79" t="str">
        <f ca="1">IFERROR(__xludf.DUMMYFUNCTION("""COMPUTED_VALUE"""),"")</f>
        <v/>
      </c>
    </row>
    <row r="80" spans="1:13" ht="12.5" hidden="1" x14ac:dyDescent="0.25">
      <c r="A80" s="14" t="str">
        <f ca="1">IFERROR(__xludf.DUMMYFUNCTION("""COMPUTED_VALUE"""),"Chantier d'insertion")</f>
        <v>Chantier d'insertion</v>
      </c>
      <c r="B80" s="14" t="str">
        <f ca="1">IFERROR(__xludf.DUMMYFUNCTION("""COMPUTED_VALUE"""),"LES MARAICHERS DE LA COUDRAIE")</f>
        <v>LES MARAICHERS DE LA COUDRAIE</v>
      </c>
      <c r="C80" s="15" t="str">
        <f ca="1">IFERROR(__xludf.DUMMYFUNCTION("""COMPUTED_VALUE"""),"1 - janvier")</f>
        <v>1 - janvier</v>
      </c>
      <c r="D80" s="16" t="str">
        <f ca="1">IFERROR(__xludf.DUMMYFUNCTION("""COMPUTED_VALUE"""),"oui")</f>
        <v>oui</v>
      </c>
      <c r="E80" s="16" t="str">
        <f ca="1">IFERROR(__xludf.DUMMYFUNCTION("""COMPUTED_VALUE"""),"oui")</f>
        <v>oui</v>
      </c>
      <c r="F80" s="16" t="str">
        <f ca="1">IFERROR(__xludf.DUMMYFUNCTION("""COMPUTED_VALUE"""),"oui")</f>
        <v>oui</v>
      </c>
      <c r="G80" s="16" t="str">
        <f ca="1">IFERROR(__xludf.DUMMYFUNCTION("""COMPUTED_VALUE"""),"Oui")</f>
        <v>Oui</v>
      </c>
      <c r="H80" s="16" t="str">
        <f ca="1">IFERROR(__xludf.DUMMYFUNCTION("""COMPUTED_VALUE"""),"Pays de Cornouaille")</f>
        <v>Pays de Cornouaille</v>
      </c>
      <c r="I80" t="str">
        <f ca="1">IFERROR(__xludf.DUMMYFUNCTION("""COMPUTED_VALUE"""),"")</f>
        <v/>
      </c>
      <c r="J80" t="str">
        <f ca="1">IFERROR(__xludf.DUMMYFUNCTION("""COMPUTED_VALUE"""),"")</f>
        <v/>
      </c>
      <c r="K80" t="str">
        <f ca="1">IFERROR(__xludf.DUMMYFUNCTION("""COMPUTED_VALUE"""),"")</f>
        <v/>
      </c>
      <c r="L80" t="str">
        <f ca="1">IFERROR(__xludf.DUMMYFUNCTION("""COMPUTED_VALUE"""),"")</f>
        <v/>
      </c>
      <c r="M80" t="str">
        <f ca="1">IFERROR(__xludf.DUMMYFUNCTION("""COMPUTED_VALUE"""),"")</f>
        <v/>
      </c>
    </row>
    <row r="81" spans="1:13" ht="12.5" hidden="1" x14ac:dyDescent="0.25">
      <c r="A81" s="14" t="str">
        <f ca="1">IFERROR(__xludf.DUMMYFUNCTION("""COMPUTED_VALUE"""),"Chantier d'insertion")</f>
        <v>Chantier d'insertion</v>
      </c>
      <c r="B81" s="14" t="str">
        <f ca="1">IFERROR(__xludf.DUMMYFUNCTION("""COMPUTED_VALUE"""),"ATELIERS FOUESNANTAIS")</f>
        <v>ATELIERS FOUESNANTAIS</v>
      </c>
      <c r="C81" s="15" t="str">
        <f ca="1">IFERROR(__xludf.DUMMYFUNCTION("""COMPUTED_VALUE"""),"1 - janvier")</f>
        <v>1 - janvier</v>
      </c>
      <c r="D81" s="16" t="str">
        <f ca="1">IFERROR(__xludf.DUMMYFUNCTION("""COMPUTED_VALUE"""),"non")</f>
        <v>non</v>
      </c>
      <c r="E81" s="16" t="str">
        <f ca="1">IFERROR(__xludf.DUMMYFUNCTION("""COMPUTED_VALUE"""),"oui")</f>
        <v>oui</v>
      </c>
      <c r="F81" s="16" t="str">
        <f ca="1">IFERROR(__xludf.DUMMYFUNCTION("""COMPUTED_VALUE"""),"")</f>
        <v/>
      </c>
      <c r="G81" s="16" t="str">
        <f ca="1">IFERROR(__xludf.DUMMYFUNCTION("""COMPUTED_VALUE"""),"Oui")</f>
        <v>Oui</v>
      </c>
      <c r="H81" s="16" t="str">
        <f ca="1">IFERROR(__xludf.DUMMYFUNCTION("""COMPUTED_VALUE"""),"Pays de Cornouaille")</f>
        <v>Pays de Cornouaille</v>
      </c>
      <c r="I81" t="str">
        <f ca="1">IFERROR(__xludf.DUMMYFUNCTION("""COMPUTED_VALUE"""),"")</f>
        <v/>
      </c>
      <c r="J81" t="str">
        <f ca="1">IFERROR(__xludf.DUMMYFUNCTION("""COMPUTED_VALUE"""),"")</f>
        <v/>
      </c>
      <c r="K81" t="str">
        <f ca="1">IFERROR(__xludf.DUMMYFUNCTION("""COMPUTED_VALUE"""),"")</f>
        <v/>
      </c>
      <c r="L81" t="str">
        <f ca="1">IFERROR(__xludf.DUMMYFUNCTION("""COMPUTED_VALUE"""),"")</f>
        <v/>
      </c>
      <c r="M81" t="str">
        <f ca="1">IFERROR(__xludf.DUMMYFUNCTION("""COMPUTED_VALUE"""),"")</f>
        <v/>
      </c>
    </row>
    <row r="82" spans="1:13" ht="12.5" hidden="1" x14ac:dyDescent="0.25">
      <c r="A82" s="14" t="str">
        <f ca="1">IFERROR(__xludf.DUMMYFUNCTION("""COMPUTED_VALUE"""),"Atelier d'insertion")</f>
        <v>Atelier d'insertion</v>
      </c>
      <c r="B82" s="14" t="str">
        <f ca="1">IFERROR(__xludf.DUMMYFUNCTION("""COMPUTED_VALUE"""),"DON BOSCO - ATELIER JARDINS PARTAGEURS")</f>
        <v>DON BOSCO - ATELIER JARDINS PARTAGEURS</v>
      </c>
      <c r="C82" s="15" t="str">
        <f ca="1">IFERROR(__xludf.DUMMYFUNCTION("""COMPUTED_VALUE"""),"1 - janvier")</f>
        <v>1 - janvier</v>
      </c>
      <c r="D82" s="16" t="str">
        <f ca="1">IFERROR(__xludf.DUMMYFUNCTION("""COMPUTED_VALUE"""),"non")</f>
        <v>non</v>
      </c>
      <c r="E82" s="16" t="str">
        <f ca="1">IFERROR(__xludf.DUMMYFUNCTION("""COMPUTED_VALUE"""),"non")</f>
        <v>non</v>
      </c>
      <c r="F82" s="16" t="str">
        <f ca="1">IFERROR(__xludf.DUMMYFUNCTION("""COMPUTED_VALUE"""),"oui")</f>
        <v>oui</v>
      </c>
      <c r="G82" s="16" t="str">
        <f ca="1">IFERROR(__xludf.DUMMYFUNCTION("""COMPUTED_VALUE"""),"Oui")</f>
        <v>Oui</v>
      </c>
      <c r="H82" s="16" t="str">
        <f ca="1">IFERROR(__xludf.DUMMYFUNCTION("""COMPUTED_VALUE"""),"Pays de Brest")</f>
        <v>Pays de Brest</v>
      </c>
      <c r="I82" t="str">
        <f ca="1">IFERROR(__xludf.DUMMYFUNCTION("""COMPUTED_VALUE"""),"")</f>
        <v/>
      </c>
      <c r="J82" t="str">
        <f ca="1">IFERROR(__xludf.DUMMYFUNCTION("""COMPUTED_VALUE"""),"")</f>
        <v/>
      </c>
      <c r="K82" t="str">
        <f ca="1">IFERROR(__xludf.DUMMYFUNCTION("""COMPUTED_VALUE"""),"")</f>
        <v/>
      </c>
      <c r="L82" t="str">
        <f ca="1">IFERROR(__xludf.DUMMYFUNCTION("""COMPUTED_VALUE"""),"")</f>
        <v/>
      </c>
      <c r="M82" t="str">
        <f ca="1">IFERROR(__xludf.DUMMYFUNCTION("""COMPUTED_VALUE"""),"")</f>
        <v/>
      </c>
    </row>
    <row r="83" spans="1:13" ht="12.5" hidden="1" x14ac:dyDescent="0.25">
      <c r="A83" s="14" t="str">
        <f ca="1">IFERROR(__xludf.DUMMYFUNCTION("""COMPUTED_VALUE"""),"Remobilisation sociale")</f>
        <v>Remobilisation sociale</v>
      </c>
      <c r="B83" s="14" t="str">
        <f ca="1">IFERROR(__xludf.DUMMYFUNCTION("""COMPUTED_VALUE"""),"MPT BELLEVUE - AGIR LESNEVEN")</f>
        <v>MPT BELLEVUE - AGIR LESNEVEN</v>
      </c>
      <c r="C83" s="15" t="str">
        <f ca="1">IFERROR(__xludf.DUMMYFUNCTION("""COMPUTED_VALUE"""),"1 - janvier")</f>
        <v>1 - janvier</v>
      </c>
      <c r="D83" s="16" t="str">
        <f ca="1">IFERROR(__xludf.DUMMYFUNCTION("""COMPUTED_VALUE"""),"oui")</f>
        <v>oui</v>
      </c>
      <c r="E83" s="16" t="str">
        <f ca="1">IFERROR(__xludf.DUMMYFUNCTION("""COMPUTED_VALUE"""),"oui")</f>
        <v>oui</v>
      </c>
      <c r="F83" s="16" t="str">
        <f ca="1">IFERROR(__xludf.DUMMYFUNCTION("""COMPUTED_VALUE"""),"oui")</f>
        <v>oui</v>
      </c>
      <c r="G83" s="16" t="str">
        <f ca="1">IFERROR(__xludf.DUMMYFUNCTION("""COMPUTED_VALUE"""),"Non")</f>
        <v>Non</v>
      </c>
      <c r="H83" s="16" t="str">
        <f ca="1">IFERROR(__xludf.DUMMYFUNCTION("""COMPUTED_VALUE"""),"Pays de Brest")</f>
        <v>Pays de Brest</v>
      </c>
      <c r="I83" t="str">
        <f ca="1">IFERROR(__xludf.DUMMYFUNCTION("""COMPUTED_VALUE"""),"")</f>
        <v/>
      </c>
      <c r="J83" t="str">
        <f ca="1">IFERROR(__xludf.DUMMYFUNCTION("""COMPUTED_VALUE"""),"")</f>
        <v/>
      </c>
      <c r="K83" t="str">
        <f ca="1">IFERROR(__xludf.DUMMYFUNCTION("""COMPUTED_VALUE"""),"")</f>
        <v/>
      </c>
      <c r="L83" t="str">
        <f ca="1">IFERROR(__xludf.DUMMYFUNCTION("""COMPUTED_VALUE"""),"")</f>
        <v/>
      </c>
      <c r="M83" t="str">
        <f ca="1">IFERROR(__xludf.DUMMYFUNCTION("""COMPUTED_VALUE"""),"")</f>
        <v/>
      </c>
    </row>
    <row r="84" spans="1:13" ht="12.5" hidden="1" x14ac:dyDescent="0.25">
      <c r="A84" s="14" t="str">
        <f ca="1">IFERROR(__xludf.DUMMYFUNCTION("""COMPUTED_VALUE"""),"#N/A")</f>
        <v>#N/A</v>
      </c>
      <c r="B84" s="14" t="str">
        <f ca="1">IFERROR(__xludf.DUMMYFUNCTION("""COMPUTED_VALUE"""),"PRELUDE")</f>
        <v>PRELUDE</v>
      </c>
      <c r="C84" s="15" t="str">
        <f ca="1">IFERROR(__xludf.DUMMYFUNCTION("""COMPUTED_VALUE"""),"1 - janvier")</f>
        <v>1 - janvier</v>
      </c>
      <c r="D84" s="16" t="str">
        <f ca="1">IFERROR(__xludf.DUMMYFUNCTION("""COMPUTED_VALUE"""),"oui")</f>
        <v>oui</v>
      </c>
      <c r="E84" s="16" t="str">
        <f ca="1">IFERROR(__xludf.DUMMYFUNCTION("""COMPUTED_VALUE"""),"oui")</f>
        <v>oui</v>
      </c>
      <c r="F84" s="16" t="str">
        <f ca="1">IFERROR(__xludf.DUMMYFUNCTION("""COMPUTED_VALUE"""),"oui")</f>
        <v>oui</v>
      </c>
      <c r="G84" s="16" t="str">
        <f ca="1">IFERROR(__xludf.DUMMYFUNCTION("""COMPUTED_VALUE"""),"Non")</f>
        <v>Non</v>
      </c>
      <c r="H84" s="16" t="str">
        <f ca="1">IFERROR(__xludf.DUMMYFUNCTION("""COMPUTED_VALUE"""),"#N/A")</f>
        <v>#N/A</v>
      </c>
      <c r="I84" t="str">
        <f ca="1">IFERROR(__xludf.DUMMYFUNCTION("""COMPUTED_VALUE"""),"")</f>
        <v/>
      </c>
      <c r="J84" t="str">
        <f ca="1">IFERROR(__xludf.DUMMYFUNCTION("""COMPUTED_VALUE"""),"")</f>
        <v/>
      </c>
      <c r="K84" t="str">
        <f ca="1">IFERROR(__xludf.DUMMYFUNCTION("""COMPUTED_VALUE"""),"")</f>
        <v/>
      </c>
      <c r="L84" t="str">
        <f ca="1">IFERROR(__xludf.DUMMYFUNCTION("""COMPUTED_VALUE"""),"")</f>
        <v/>
      </c>
      <c r="M84" t="str">
        <f ca="1">IFERROR(__xludf.DUMMYFUNCTION("""COMPUTED_VALUE"""),"")</f>
        <v/>
      </c>
    </row>
    <row r="85" spans="1:13" ht="12.5" hidden="1" x14ac:dyDescent="0.25">
      <c r="A85" s="14" t="str">
        <f ca="1">IFERROR(__xludf.DUMMYFUNCTION("""COMPUTED_VALUE"""),"Chantier d'insertion")</f>
        <v>Chantier d'insertion</v>
      </c>
      <c r="B85" s="14" t="str">
        <f ca="1">IFERROR(__xludf.DUMMYFUNCTION("""COMPUTED_VALUE"""),"ABI 29 - BREST")</f>
        <v>ABI 29 - BREST</v>
      </c>
      <c r="C85" s="15" t="str">
        <f ca="1">IFERROR(__xludf.DUMMYFUNCTION("""COMPUTED_VALUE"""),"2 - février")</f>
        <v>2 - février</v>
      </c>
      <c r="D85" s="16" t="str">
        <f ca="1">IFERROR(__xludf.DUMMYFUNCTION("""COMPUTED_VALUE"""),"non")</f>
        <v>non</v>
      </c>
      <c r="E85" s="16" t="str">
        <f ca="1">IFERROR(__xludf.DUMMYFUNCTION("""COMPUTED_VALUE"""),"non")</f>
        <v>non</v>
      </c>
      <c r="F85" s="16" t="str">
        <f ca="1">IFERROR(__xludf.DUMMYFUNCTION("""COMPUTED_VALUE"""),"oui")</f>
        <v>oui</v>
      </c>
      <c r="G85" s="16" t="str">
        <f ca="1">IFERROR(__xludf.DUMMYFUNCTION("""COMPUTED_VALUE"""),"Oui")</f>
        <v>Oui</v>
      </c>
      <c r="H85" s="16" t="str">
        <f ca="1">IFERROR(__xludf.DUMMYFUNCTION("""COMPUTED_VALUE"""),"Pays de Brest")</f>
        <v>Pays de Brest</v>
      </c>
      <c r="I85" t="str">
        <f ca="1">IFERROR(__xludf.DUMMYFUNCTION("""COMPUTED_VALUE"""),"")</f>
        <v/>
      </c>
      <c r="J85" t="str">
        <f ca="1">IFERROR(__xludf.DUMMYFUNCTION("""COMPUTED_VALUE"""),"")</f>
        <v/>
      </c>
      <c r="K85" t="str">
        <f ca="1">IFERROR(__xludf.DUMMYFUNCTION("""COMPUTED_VALUE"""),"")</f>
        <v/>
      </c>
      <c r="L85" t="str">
        <f ca="1">IFERROR(__xludf.DUMMYFUNCTION("""COMPUTED_VALUE"""),"")</f>
        <v/>
      </c>
      <c r="M85" t="str">
        <f ca="1">IFERROR(__xludf.DUMMYFUNCTION("""COMPUTED_VALUE"""),"")</f>
        <v/>
      </c>
    </row>
    <row r="86" spans="1:13" ht="12.5" hidden="1" x14ac:dyDescent="0.25">
      <c r="A86" s="14" t="str">
        <f ca="1">IFERROR(__xludf.DUMMYFUNCTION("""COMPUTED_VALUE"""),"Chantier d'insertion")</f>
        <v>Chantier d'insertion</v>
      </c>
      <c r="B86" s="14" t="str">
        <f ca="1">IFERROR(__xludf.DUMMYFUNCTION("""COMPUTED_VALUE"""),"ABI 29 - DOUARNENEZ")</f>
        <v>ABI 29 - DOUARNENEZ</v>
      </c>
      <c r="C86" s="15" t="str">
        <f ca="1">IFERROR(__xludf.DUMMYFUNCTION("""COMPUTED_VALUE"""),"2 - février")</f>
        <v>2 - février</v>
      </c>
      <c r="D86" s="16" t="str">
        <f ca="1">IFERROR(__xludf.DUMMYFUNCTION("""COMPUTED_VALUE"""),"oui")</f>
        <v>oui</v>
      </c>
      <c r="E86" s="16" t="str">
        <f ca="1">IFERROR(__xludf.DUMMYFUNCTION("""COMPUTED_VALUE"""),"oui")</f>
        <v>oui</v>
      </c>
      <c r="F86" s="16" t="str">
        <f ca="1">IFERROR(__xludf.DUMMYFUNCTION("""COMPUTED_VALUE"""),"")</f>
        <v/>
      </c>
      <c r="G86" s="16" t="str">
        <f ca="1">IFERROR(__xludf.DUMMYFUNCTION("""COMPUTED_VALUE"""),"Oui")</f>
        <v>Oui</v>
      </c>
      <c r="H86" s="16" t="str">
        <f ca="1">IFERROR(__xludf.DUMMYFUNCTION("""COMPUTED_VALUE"""),"Pays de Cornouaille")</f>
        <v>Pays de Cornouaille</v>
      </c>
      <c r="I86" t="str">
        <f ca="1">IFERROR(__xludf.DUMMYFUNCTION("""COMPUTED_VALUE"""),"")</f>
        <v/>
      </c>
      <c r="J86" t="str">
        <f ca="1">IFERROR(__xludf.DUMMYFUNCTION("""COMPUTED_VALUE"""),"")</f>
        <v/>
      </c>
      <c r="K86" t="str">
        <f ca="1">IFERROR(__xludf.DUMMYFUNCTION("""COMPUTED_VALUE"""),"")</f>
        <v/>
      </c>
      <c r="L86" t="str">
        <f ca="1">IFERROR(__xludf.DUMMYFUNCTION("""COMPUTED_VALUE"""),"")</f>
        <v/>
      </c>
      <c r="M86" t="str">
        <f ca="1">IFERROR(__xludf.DUMMYFUNCTION("""COMPUTED_VALUE"""),"")</f>
        <v/>
      </c>
    </row>
    <row r="87" spans="1:13" ht="12.5" hidden="1" x14ac:dyDescent="0.25">
      <c r="A87" s="14" t="str">
        <f ca="1">IFERROR(__xludf.DUMMYFUNCTION("""COMPUTED_VALUE"""),"Module d'insertion socio-économique")</f>
        <v>Module d'insertion socio-économique</v>
      </c>
      <c r="B87" s="14" t="str">
        <f ca="1">IFERROR(__xludf.DUMMYFUNCTION("""COMPUTED_VALUE"""),"AFIP - MISE")</f>
        <v>AFIP - MISE</v>
      </c>
      <c r="C87" s="15" t="str">
        <f ca="1">IFERROR(__xludf.DUMMYFUNCTION("""COMPUTED_VALUE"""),"2 - février")</f>
        <v>2 - février</v>
      </c>
      <c r="D87" s="16" t="str">
        <f ca="1">IFERROR(__xludf.DUMMYFUNCTION("""COMPUTED_VALUE"""),"oui")</f>
        <v>oui</v>
      </c>
      <c r="E87" s="16" t="str">
        <f ca="1">IFERROR(__xludf.DUMMYFUNCTION("""COMPUTED_VALUE"""),"oui")</f>
        <v>oui</v>
      </c>
      <c r="F87" s="16" t="str">
        <f ca="1">IFERROR(__xludf.DUMMYFUNCTION("""COMPUTED_VALUE"""),"oui")</f>
        <v>oui</v>
      </c>
      <c r="G87" s="16" t="str">
        <f ca="1">IFERROR(__xludf.DUMMYFUNCTION("""COMPUTED_VALUE"""),"Non")</f>
        <v>Non</v>
      </c>
      <c r="H87" s="16" t="str">
        <f ca="1">IFERROR(__xludf.DUMMYFUNCTION("""COMPUTED_VALUE"""),"Pays de Brest")</f>
        <v>Pays de Brest</v>
      </c>
      <c r="I87" t="str">
        <f ca="1">IFERROR(__xludf.DUMMYFUNCTION("""COMPUTED_VALUE"""),"")</f>
        <v/>
      </c>
      <c r="J87" t="str">
        <f ca="1">IFERROR(__xludf.DUMMYFUNCTION("""COMPUTED_VALUE"""),"")</f>
        <v/>
      </c>
      <c r="K87" t="str">
        <f ca="1">IFERROR(__xludf.DUMMYFUNCTION("""COMPUTED_VALUE"""),"")</f>
        <v/>
      </c>
      <c r="L87" t="str">
        <f ca="1">IFERROR(__xludf.DUMMYFUNCTION("""COMPUTED_VALUE"""),"")</f>
        <v/>
      </c>
      <c r="M87" t="str">
        <f ca="1">IFERROR(__xludf.DUMMYFUNCTION("""COMPUTED_VALUE"""),"")</f>
        <v/>
      </c>
    </row>
    <row r="88" spans="1:13" ht="12.5" hidden="1" x14ac:dyDescent="0.25">
      <c r="A88" s="14" t="str">
        <f ca="1">IFERROR(__xludf.DUMMYFUNCTION("""COMPUTED_VALUE"""),"Chantier d'insertion")</f>
        <v>Chantier d'insertion</v>
      </c>
      <c r="B88" s="14" t="str">
        <f ca="1">IFERROR(__xludf.DUMMYFUNCTION("""COMPUTED_VALUE"""),"AGEHB BREST - TERRE EN ESPOIR PAPIER")</f>
        <v>AGEHB BREST - TERRE EN ESPOIR PAPIER</v>
      </c>
      <c r="C88" s="15" t="str">
        <f ca="1">IFERROR(__xludf.DUMMYFUNCTION("""COMPUTED_VALUE"""),"2 - février")</f>
        <v>2 - février</v>
      </c>
      <c r="D88" s="16" t="str">
        <f ca="1">IFERROR(__xludf.DUMMYFUNCTION("""COMPUTED_VALUE"""),"oui")</f>
        <v>oui</v>
      </c>
      <c r="E88" s="16" t="str">
        <f ca="1">IFERROR(__xludf.DUMMYFUNCTION("""COMPUTED_VALUE"""),"oui")</f>
        <v>oui</v>
      </c>
      <c r="F88" s="16" t="str">
        <f ca="1">IFERROR(__xludf.DUMMYFUNCTION("""COMPUTED_VALUE"""),"oui")</f>
        <v>oui</v>
      </c>
      <c r="G88" s="16" t="str">
        <f ca="1">IFERROR(__xludf.DUMMYFUNCTION("""COMPUTED_VALUE"""),"Oui")</f>
        <v>Oui</v>
      </c>
      <c r="H88" s="16" t="str">
        <f ca="1">IFERROR(__xludf.DUMMYFUNCTION("""COMPUTED_VALUE"""),"Pays de Brest")</f>
        <v>Pays de Brest</v>
      </c>
      <c r="I88" t="str">
        <f ca="1">IFERROR(__xludf.DUMMYFUNCTION("""COMPUTED_VALUE"""),"")</f>
        <v/>
      </c>
      <c r="J88" t="str">
        <f ca="1">IFERROR(__xludf.DUMMYFUNCTION("""COMPUTED_VALUE"""),"")</f>
        <v/>
      </c>
      <c r="K88" t="str">
        <f ca="1">IFERROR(__xludf.DUMMYFUNCTION("""COMPUTED_VALUE"""),"")</f>
        <v/>
      </c>
      <c r="L88" t="str">
        <f ca="1">IFERROR(__xludf.DUMMYFUNCTION("""COMPUTED_VALUE"""),"")</f>
        <v/>
      </c>
      <c r="M88" t="str">
        <f ca="1">IFERROR(__xludf.DUMMYFUNCTION("""COMPUTED_VALUE"""),"")</f>
        <v/>
      </c>
    </row>
    <row r="89" spans="1:13" ht="12.5" hidden="1" x14ac:dyDescent="0.25">
      <c r="A89" s="14" t="str">
        <f ca="1">IFERROR(__xludf.DUMMYFUNCTION("""COMPUTED_VALUE"""),"Chantier d'insertion")</f>
        <v>Chantier d'insertion</v>
      </c>
      <c r="B89" s="14" t="str">
        <f ca="1">IFERROR(__xludf.DUMMYFUNCTION("""COMPUTED_VALUE"""),"AGEHB BREST - HYGIENE ET MAINTENANCE")</f>
        <v>AGEHB BREST - HYGIENE ET MAINTENANCE</v>
      </c>
      <c r="C89" s="15" t="str">
        <f ca="1">IFERROR(__xludf.DUMMYFUNCTION("""COMPUTED_VALUE"""),"2 - février")</f>
        <v>2 - février</v>
      </c>
      <c r="D89" s="16" t="str">
        <f ca="1">IFERROR(__xludf.DUMMYFUNCTION("""COMPUTED_VALUE"""),"non")</f>
        <v>non</v>
      </c>
      <c r="E89" s="16" t="str">
        <f ca="1">IFERROR(__xludf.DUMMYFUNCTION("""COMPUTED_VALUE"""),"non")</f>
        <v>non</v>
      </c>
      <c r="F89" s="16" t="str">
        <f ca="1">IFERROR(__xludf.DUMMYFUNCTION("""COMPUTED_VALUE"""),"non")</f>
        <v>non</v>
      </c>
      <c r="G89" s="16" t="str">
        <f ca="1">IFERROR(__xludf.DUMMYFUNCTION("""COMPUTED_VALUE"""),"Oui")</f>
        <v>Oui</v>
      </c>
      <c r="H89" s="16" t="str">
        <f ca="1">IFERROR(__xludf.DUMMYFUNCTION("""COMPUTED_VALUE"""),"Pays de Brest")</f>
        <v>Pays de Brest</v>
      </c>
      <c r="I89" t="str">
        <f ca="1">IFERROR(__xludf.DUMMYFUNCTION("""COMPUTED_VALUE"""),"")</f>
        <v/>
      </c>
      <c r="J89" t="str">
        <f ca="1">IFERROR(__xludf.DUMMYFUNCTION("""COMPUTED_VALUE"""),"")</f>
        <v/>
      </c>
      <c r="K89" t="str">
        <f ca="1">IFERROR(__xludf.DUMMYFUNCTION("""COMPUTED_VALUE"""),"")</f>
        <v/>
      </c>
      <c r="L89" t="str">
        <f ca="1">IFERROR(__xludf.DUMMYFUNCTION("""COMPUTED_VALUE"""),"")</f>
        <v/>
      </c>
      <c r="M89" t="str">
        <f ca="1">IFERROR(__xludf.DUMMYFUNCTION("""COMPUTED_VALUE"""),"")</f>
        <v/>
      </c>
    </row>
    <row r="90" spans="1:13" ht="12.5" hidden="1" x14ac:dyDescent="0.25">
      <c r="A90" s="14" t="str">
        <f ca="1">IFERROR(__xludf.DUMMYFUNCTION("""COMPUTED_VALUE"""),"Chantier d'insertion")</f>
        <v>Chantier d'insertion</v>
      </c>
      <c r="B90" s="14" t="str">
        <f ca="1">IFERROR(__xludf.DUMMYFUNCTION("""COMPUTED_VALUE"""),"ART - BATIMORLAIX")</f>
        <v>ART - BATIMORLAIX</v>
      </c>
      <c r="C90" s="15" t="str">
        <f ca="1">IFERROR(__xludf.DUMMYFUNCTION("""COMPUTED_VALUE"""),"2 - février")</f>
        <v>2 - février</v>
      </c>
      <c r="D90" s="16" t="str">
        <f ca="1">IFERROR(__xludf.DUMMYFUNCTION("""COMPUTED_VALUE"""),"oui")</f>
        <v>oui</v>
      </c>
      <c r="E90" s="16" t="str">
        <f ca="1">IFERROR(__xludf.DUMMYFUNCTION("""COMPUTED_VALUE"""),"")</f>
        <v/>
      </c>
      <c r="F90" s="16" t="str">
        <f ca="1">IFERROR(__xludf.DUMMYFUNCTION("""COMPUTED_VALUE"""),"")</f>
        <v/>
      </c>
      <c r="G90" s="16" t="str">
        <f ca="1">IFERROR(__xludf.DUMMYFUNCTION("""COMPUTED_VALUE"""),"Non")</f>
        <v>Non</v>
      </c>
      <c r="H90" s="16" t="str">
        <f ca="1">IFERROR(__xludf.DUMMYFUNCTION("""COMPUTED_VALUE"""),"Pays de Morlaix")</f>
        <v>Pays de Morlaix</v>
      </c>
      <c r="I90" t="str">
        <f ca="1">IFERROR(__xludf.DUMMYFUNCTION("""COMPUTED_VALUE"""),"")</f>
        <v/>
      </c>
      <c r="J90" t="str">
        <f ca="1">IFERROR(__xludf.DUMMYFUNCTION("""COMPUTED_VALUE"""),"")</f>
        <v/>
      </c>
      <c r="K90" t="str">
        <f ca="1">IFERROR(__xludf.DUMMYFUNCTION("""COMPUTED_VALUE"""),"")</f>
        <v/>
      </c>
      <c r="L90" t="str">
        <f ca="1">IFERROR(__xludf.DUMMYFUNCTION("""COMPUTED_VALUE"""),"")</f>
        <v/>
      </c>
      <c r="M90" t="str">
        <f ca="1">IFERROR(__xludf.DUMMYFUNCTION("""COMPUTED_VALUE"""),"")</f>
        <v/>
      </c>
    </row>
    <row r="91" spans="1:13" ht="12.5" hidden="1" x14ac:dyDescent="0.25">
      <c r="A91" s="14" t="str">
        <f ca="1">IFERROR(__xludf.DUMMYFUNCTION("""COMPUTED_VALUE"""),"Atelier d'insertion")</f>
        <v>Atelier d'insertion</v>
      </c>
      <c r="B91" s="14" t="str">
        <f ca="1">IFERROR(__xludf.DUMMYFUNCTION("""COMPUTED_VALUE"""),"ART - L'ENVERS DU DECOR")</f>
        <v>ART - L'ENVERS DU DECOR</v>
      </c>
      <c r="C91" s="15" t="str">
        <f ca="1">IFERROR(__xludf.DUMMYFUNCTION("""COMPUTED_VALUE"""),"2 - février")</f>
        <v>2 - février</v>
      </c>
      <c r="D91" s="16" t="str">
        <f ca="1">IFERROR(__xludf.DUMMYFUNCTION("""COMPUTED_VALUE"""),"oui")</f>
        <v>oui</v>
      </c>
      <c r="E91" s="16" t="str">
        <f ca="1">IFERROR(__xludf.DUMMYFUNCTION("""COMPUTED_VALUE"""),"oui")</f>
        <v>oui</v>
      </c>
      <c r="F91" s="16" t="str">
        <f ca="1">IFERROR(__xludf.DUMMYFUNCTION("""COMPUTED_VALUE"""),"non")</f>
        <v>non</v>
      </c>
      <c r="G91" s="16" t="str">
        <f ca="1">IFERROR(__xludf.DUMMYFUNCTION("""COMPUTED_VALUE"""),"Oui")</f>
        <v>Oui</v>
      </c>
      <c r="H91" s="16" t="str">
        <f ca="1">IFERROR(__xludf.DUMMYFUNCTION("""COMPUTED_VALUE"""),"Pays de Morlaix")</f>
        <v>Pays de Morlaix</v>
      </c>
      <c r="I91" t="str">
        <f ca="1">IFERROR(__xludf.DUMMYFUNCTION("""COMPUTED_VALUE"""),"")</f>
        <v/>
      </c>
      <c r="J91" t="str">
        <f ca="1">IFERROR(__xludf.DUMMYFUNCTION("""COMPUTED_VALUE"""),"")</f>
        <v/>
      </c>
      <c r="K91" t="str">
        <f ca="1">IFERROR(__xludf.DUMMYFUNCTION("""COMPUTED_VALUE"""),"")</f>
        <v/>
      </c>
      <c r="L91" t="str">
        <f ca="1">IFERROR(__xludf.DUMMYFUNCTION("""COMPUTED_VALUE"""),"")</f>
        <v/>
      </c>
      <c r="M91" t="str">
        <f ca="1">IFERROR(__xludf.DUMMYFUNCTION("""COMPUTED_VALUE"""),"")</f>
        <v/>
      </c>
    </row>
    <row r="92" spans="1:13" ht="12.5" hidden="1" x14ac:dyDescent="0.25">
      <c r="A92" s="14" t="str">
        <f ca="1">IFERROR(__xludf.DUMMYFUNCTION("""COMPUTED_VALUE"""),"Chantier d'insertion")</f>
        <v>Chantier d'insertion</v>
      </c>
      <c r="B92" s="14" t="str">
        <f ca="1">IFERROR(__xludf.DUMMYFUNCTION("""COMPUTED_VALUE"""),"ATELIERS FOUESNANTAIS")</f>
        <v>ATELIERS FOUESNANTAIS</v>
      </c>
      <c r="C92" s="15" t="str">
        <f ca="1">IFERROR(__xludf.DUMMYFUNCTION("""COMPUTED_VALUE"""),"2 - février")</f>
        <v>2 - février</v>
      </c>
      <c r="D92" s="16" t="str">
        <f ca="1">IFERROR(__xludf.DUMMYFUNCTION("""COMPUTED_VALUE"""),"non")</f>
        <v>non</v>
      </c>
      <c r="E92" s="16" t="str">
        <f ca="1">IFERROR(__xludf.DUMMYFUNCTION("""COMPUTED_VALUE"""),"oui")</f>
        <v>oui</v>
      </c>
      <c r="F92" s="16" t="str">
        <f ca="1">IFERROR(__xludf.DUMMYFUNCTION("""COMPUTED_VALUE"""),"")</f>
        <v/>
      </c>
      <c r="G92" s="16" t="str">
        <f ca="1">IFERROR(__xludf.DUMMYFUNCTION("""COMPUTED_VALUE"""),"Oui")</f>
        <v>Oui</v>
      </c>
      <c r="H92" s="16" t="str">
        <f ca="1">IFERROR(__xludf.DUMMYFUNCTION("""COMPUTED_VALUE"""),"Pays de Cornouaille")</f>
        <v>Pays de Cornouaille</v>
      </c>
      <c r="I92" t="str">
        <f ca="1">IFERROR(__xludf.DUMMYFUNCTION("""COMPUTED_VALUE"""),"")</f>
        <v/>
      </c>
      <c r="J92" t="str">
        <f ca="1">IFERROR(__xludf.DUMMYFUNCTION("""COMPUTED_VALUE"""),"")</f>
        <v/>
      </c>
      <c r="K92" t="str">
        <f ca="1">IFERROR(__xludf.DUMMYFUNCTION("""COMPUTED_VALUE"""),"")</f>
        <v/>
      </c>
      <c r="L92" t="str">
        <f ca="1">IFERROR(__xludf.DUMMYFUNCTION("""COMPUTED_VALUE"""),"")</f>
        <v/>
      </c>
      <c r="M92" t="str">
        <f ca="1">IFERROR(__xludf.DUMMYFUNCTION("""COMPUTED_VALUE"""),"")</f>
        <v/>
      </c>
    </row>
    <row r="93" spans="1:13" ht="12.5" hidden="1" x14ac:dyDescent="0.25">
      <c r="A93" s="14" t="str">
        <f ca="1">IFERROR(__xludf.DUMMYFUNCTION("""COMPUTED_VALUE"""),"Module d'insertion socio-économique")</f>
        <v>Module d'insertion socio-économique</v>
      </c>
      <c r="B93" s="14" t="str">
        <f ca="1">IFERROR(__xludf.DUMMYFUNCTION("""COMPUTED_VALUE"""),"COB FORMATION")</f>
        <v>COB FORMATION</v>
      </c>
      <c r="C93" s="15" t="str">
        <f ca="1">IFERROR(__xludf.DUMMYFUNCTION("""COMPUTED_VALUE"""),"2 - février")</f>
        <v>2 - février</v>
      </c>
      <c r="D93" s="16" t="str">
        <f ca="1">IFERROR(__xludf.DUMMYFUNCTION("""COMPUTED_VALUE"""),"oui")</f>
        <v>oui</v>
      </c>
      <c r="E93" s="16" t="str">
        <f ca="1">IFERROR(__xludf.DUMMYFUNCTION("""COMPUTED_VALUE"""),"oui")</f>
        <v>oui</v>
      </c>
      <c r="F93" s="16" t="str">
        <f ca="1">IFERROR(__xludf.DUMMYFUNCTION("""COMPUTED_VALUE"""),"oui")</f>
        <v>oui</v>
      </c>
      <c r="G93" s="16" t="str">
        <f ca="1">IFERROR(__xludf.DUMMYFUNCTION("""COMPUTED_VALUE"""),"Non")</f>
        <v>Non</v>
      </c>
      <c r="H93" s="16" t="str">
        <f ca="1">IFERROR(__xludf.DUMMYFUNCTION("""COMPUTED_VALUE"""),"Pays du COB")</f>
        <v>Pays du COB</v>
      </c>
      <c r="I93" t="str">
        <f ca="1">IFERROR(__xludf.DUMMYFUNCTION("""COMPUTED_VALUE"""),"")</f>
        <v/>
      </c>
      <c r="J93" t="str">
        <f ca="1">IFERROR(__xludf.DUMMYFUNCTION("""COMPUTED_VALUE"""),"")</f>
        <v/>
      </c>
      <c r="K93" t="str">
        <f ca="1">IFERROR(__xludf.DUMMYFUNCTION("""COMPUTED_VALUE"""),"")</f>
        <v/>
      </c>
      <c r="L93" t="str">
        <f ca="1">IFERROR(__xludf.DUMMYFUNCTION("""COMPUTED_VALUE"""),"")</f>
        <v/>
      </c>
      <c r="M93" t="str">
        <f ca="1">IFERROR(__xludf.DUMMYFUNCTION("""COMPUTED_VALUE"""),"")</f>
        <v/>
      </c>
    </row>
    <row r="94" spans="1:13" ht="12.5" hidden="1" x14ac:dyDescent="0.25">
      <c r="A94" s="14" t="str">
        <f ca="1">IFERROR(__xludf.DUMMYFUNCTION("""COMPUTED_VALUE"""),"Atelier d'insertion")</f>
        <v>Atelier d'insertion</v>
      </c>
      <c r="B94" s="14" t="str">
        <f ca="1">IFERROR(__xludf.DUMMYFUNCTION("""COMPUTED_VALUE"""),"DON BOSCO - EKOCONSERVE")</f>
        <v>DON BOSCO - EKOCONSERVE</v>
      </c>
      <c r="C94" s="15" t="str">
        <f ca="1">IFERROR(__xludf.DUMMYFUNCTION("""COMPUTED_VALUE"""),"2 - février")</f>
        <v>2 - février</v>
      </c>
      <c r="D94" s="16" t="str">
        <f ca="1">IFERROR(__xludf.DUMMYFUNCTION("""COMPUTED_VALUE"""),"oui")</f>
        <v>oui</v>
      </c>
      <c r="E94" s="16" t="str">
        <f ca="1">IFERROR(__xludf.DUMMYFUNCTION("""COMPUTED_VALUE"""),"oui")</f>
        <v>oui</v>
      </c>
      <c r="F94" s="16" t="str">
        <f ca="1">IFERROR(__xludf.DUMMYFUNCTION("""COMPUTED_VALUE"""),"oui")</f>
        <v>oui</v>
      </c>
      <c r="G94" s="16" t="str">
        <f ca="1">IFERROR(__xludf.DUMMYFUNCTION("""COMPUTED_VALUE"""),"Oui")</f>
        <v>Oui</v>
      </c>
      <c r="H94" s="16" t="str">
        <f ca="1">IFERROR(__xludf.DUMMYFUNCTION("""COMPUTED_VALUE"""),"Pays de Brest")</f>
        <v>Pays de Brest</v>
      </c>
      <c r="I94" t="str">
        <f ca="1">IFERROR(__xludf.DUMMYFUNCTION("""COMPUTED_VALUE"""),"")</f>
        <v/>
      </c>
      <c r="J94" t="str">
        <f ca="1">IFERROR(__xludf.DUMMYFUNCTION("""COMPUTED_VALUE"""),"")</f>
        <v/>
      </c>
      <c r="K94" t="str">
        <f ca="1">IFERROR(__xludf.DUMMYFUNCTION("""COMPUTED_VALUE"""),"")</f>
        <v/>
      </c>
      <c r="L94" t="str">
        <f ca="1">IFERROR(__xludf.DUMMYFUNCTION("""COMPUTED_VALUE"""),"")</f>
        <v/>
      </c>
      <c r="M94" t="str">
        <f ca="1">IFERROR(__xludf.DUMMYFUNCTION("""COMPUTED_VALUE"""),"")</f>
        <v/>
      </c>
    </row>
    <row r="95" spans="1:13" ht="12.5" hidden="1" x14ac:dyDescent="0.25">
      <c r="A95" s="14" t="str">
        <f ca="1">IFERROR(__xludf.DUMMYFUNCTION("""COMPUTED_VALUE"""),"Elaboration projet professionnel")</f>
        <v>Elaboration projet professionnel</v>
      </c>
      <c r="B95" s="14" t="str">
        <f ca="1">IFERROR(__xludf.DUMMYFUNCTION("""COMPUTED_VALUE"""),"DON BOSCO - SEB'ACTION")</f>
        <v>DON BOSCO - SEB'ACTION</v>
      </c>
      <c r="C95" s="15" t="str">
        <f ca="1">IFERROR(__xludf.DUMMYFUNCTION("""COMPUTED_VALUE"""),"2 - février")</f>
        <v>2 - février</v>
      </c>
      <c r="D95" s="16" t="str">
        <f ca="1">IFERROR(__xludf.DUMMYFUNCTION("""COMPUTED_VALUE"""),"oui")</f>
        <v>oui</v>
      </c>
      <c r="E95" s="16" t="str">
        <f ca="1">IFERROR(__xludf.DUMMYFUNCTION("""COMPUTED_VALUE"""),"oui")</f>
        <v>oui</v>
      </c>
      <c r="F95" s="16" t="str">
        <f ca="1">IFERROR(__xludf.DUMMYFUNCTION("""COMPUTED_VALUE"""),"oui")</f>
        <v>oui</v>
      </c>
      <c r="G95" s="16" t="str">
        <f ca="1">IFERROR(__xludf.DUMMYFUNCTION("""COMPUTED_VALUE"""),"Non")</f>
        <v>Non</v>
      </c>
      <c r="H95" s="16" t="str">
        <f ca="1">IFERROR(__xludf.DUMMYFUNCTION("""COMPUTED_VALUE"""),"Pays de Brest")</f>
        <v>Pays de Brest</v>
      </c>
      <c r="I95" t="str">
        <f ca="1">IFERROR(__xludf.DUMMYFUNCTION("""COMPUTED_VALUE"""),"")</f>
        <v/>
      </c>
      <c r="J95" t="str">
        <f ca="1">IFERROR(__xludf.DUMMYFUNCTION("""COMPUTED_VALUE"""),"")</f>
        <v/>
      </c>
      <c r="K95" t="str">
        <f ca="1">IFERROR(__xludf.DUMMYFUNCTION("""COMPUTED_VALUE"""),"")</f>
        <v/>
      </c>
      <c r="L95" t="str">
        <f ca="1">IFERROR(__xludf.DUMMYFUNCTION("""COMPUTED_VALUE"""),"")</f>
        <v/>
      </c>
      <c r="M95" t="str">
        <f ca="1">IFERROR(__xludf.DUMMYFUNCTION("""COMPUTED_VALUE"""),"")</f>
        <v/>
      </c>
    </row>
    <row r="96" spans="1:13" ht="12.5" hidden="1" x14ac:dyDescent="0.25">
      <c r="A96" s="14" t="str">
        <f ca="1">IFERROR(__xludf.DUMMYFUNCTION("""COMPUTED_VALUE"""),"Chantier d'insertion")</f>
        <v>Chantier d'insertion</v>
      </c>
      <c r="B96" s="14" t="str">
        <f ca="1">IFERROR(__xludf.DUMMYFUNCTION("""COMPUTED_VALUE"""),"JARDINS DE KERBELEC")</f>
        <v>JARDINS DE KERBELEC</v>
      </c>
      <c r="C96" s="15" t="str">
        <f ca="1">IFERROR(__xludf.DUMMYFUNCTION("""COMPUTED_VALUE"""),"2 - février")</f>
        <v>2 - février</v>
      </c>
      <c r="D96" s="16" t="str">
        <f ca="1">IFERROR(__xludf.DUMMYFUNCTION("""COMPUTED_VALUE"""),"non")</f>
        <v>non</v>
      </c>
      <c r="E96" s="16" t="str">
        <f ca="1">IFERROR(__xludf.DUMMYFUNCTION("""COMPUTED_VALUE"""),"oui")</f>
        <v>oui</v>
      </c>
      <c r="F96" s="16" t="str">
        <f ca="1">IFERROR(__xludf.DUMMYFUNCTION("""COMPUTED_VALUE"""),"oui")</f>
        <v>oui</v>
      </c>
      <c r="G96" s="16" t="str">
        <f ca="1">IFERROR(__xludf.DUMMYFUNCTION("""COMPUTED_VALUE"""),"Oui")</f>
        <v>Oui</v>
      </c>
      <c r="H96" s="16" t="str">
        <f ca="1">IFERROR(__xludf.DUMMYFUNCTION("""COMPUTED_VALUE"""),"Pays de Cornouaille")</f>
        <v>Pays de Cornouaille</v>
      </c>
      <c r="I96" t="str">
        <f ca="1">IFERROR(__xludf.DUMMYFUNCTION("""COMPUTED_VALUE"""),"")</f>
        <v/>
      </c>
      <c r="J96" t="str">
        <f ca="1">IFERROR(__xludf.DUMMYFUNCTION("""COMPUTED_VALUE"""),"")</f>
        <v/>
      </c>
      <c r="K96" t="str">
        <f ca="1">IFERROR(__xludf.DUMMYFUNCTION("""COMPUTED_VALUE"""),"")</f>
        <v/>
      </c>
      <c r="L96" t="str">
        <f ca="1">IFERROR(__xludf.DUMMYFUNCTION("""COMPUTED_VALUE"""),"")</f>
        <v/>
      </c>
      <c r="M96" t="str">
        <f ca="1">IFERROR(__xludf.DUMMYFUNCTION("""COMPUTED_VALUE"""),"")</f>
        <v/>
      </c>
    </row>
    <row r="97" spans="1:13" ht="12.5" hidden="1" x14ac:dyDescent="0.25">
      <c r="A97" s="14" t="str">
        <f ca="1">IFERROR(__xludf.DUMMYFUNCTION("""COMPUTED_VALUE"""),"Elaboration Projet professionnel")</f>
        <v>Elaboration Projet professionnel</v>
      </c>
      <c r="B97" s="14" t="str">
        <f ca="1">IFERROR(__xludf.DUMMYFUNCTION("""COMPUTED_VALUE"""),"LA TOULINE - ACCOMPAGNEMENT")</f>
        <v>LA TOULINE - ACCOMPAGNEMENT</v>
      </c>
      <c r="C97" s="15" t="str">
        <f ca="1">IFERROR(__xludf.DUMMYFUNCTION("""COMPUTED_VALUE"""),"2 - février")</f>
        <v>2 - février</v>
      </c>
      <c r="D97" s="16" t="str">
        <f ca="1">IFERROR(__xludf.DUMMYFUNCTION("""COMPUTED_VALUE"""),"oui")</f>
        <v>oui</v>
      </c>
      <c r="E97" s="16" t="str">
        <f ca="1">IFERROR(__xludf.DUMMYFUNCTION("""COMPUTED_VALUE"""),"oui")</f>
        <v>oui</v>
      </c>
      <c r="F97" s="16" t="str">
        <f ca="1">IFERROR(__xludf.DUMMYFUNCTION("""COMPUTED_VALUE"""),"oui")</f>
        <v>oui</v>
      </c>
      <c r="G97" s="16" t="str">
        <f ca="1">IFERROR(__xludf.DUMMYFUNCTION("""COMPUTED_VALUE"""),"Non")</f>
        <v>Non</v>
      </c>
      <c r="H97" s="16" t="str">
        <f ca="1">IFERROR(__xludf.DUMMYFUNCTION("""COMPUTED_VALUE"""),"Département")</f>
        <v>Département</v>
      </c>
      <c r="I97" t="str">
        <f ca="1">IFERROR(__xludf.DUMMYFUNCTION("""COMPUTED_VALUE"""),"")</f>
        <v/>
      </c>
      <c r="J97" t="str">
        <f ca="1">IFERROR(__xludf.DUMMYFUNCTION("""COMPUTED_VALUE"""),"")</f>
        <v/>
      </c>
      <c r="K97" t="str">
        <f ca="1">IFERROR(__xludf.DUMMYFUNCTION("""COMPUTED_VALUE"""),"")</f>
        <v/>
      </c>
      <c r="L97" t="str">
        <f ca="1">IFERROR(__xludf.DUMMYFUNCTION("""COMPUTED_VALUE"""),"")</f>
        <v/>
      </c>
      <c r="M97" t="str">
        <f ca="1">IFERROR(__xludf.DUMMYFUNCTION("""COMPUTED_VALUE"""),"")</f>
        <v/>
      </c>
    </row>
    <row r="98" spans="1:13" ht="12.5" hidden="1" x14ac:dyDescent="0.25">
      <c r="A98" s="14" t="str">
        <f ca="1">IFERROR(__xludf.DUMMYFUNCTION("""COMPUTED_VALUE"""),"Chantier d'insertion")</f>
        <v>Chantier d'insertion</v>
      </c>
      <c r="B98" s="14" t="str">
        <f ca="1">IFERROR(__xludf.DUMMYFUNCTION("""COMPUTED_VALUE"""),"LES MARAICHERS DE LA COUDRAIE")</f>
        <v>LES MARAICHERS DE LA COUDRAIE</v>
      </c>
      <c r="C98" s="15" t="str">
        <f ca="1">IFERROR(__xludf.DUMMYFUNCTION("""COMPUTED_VALUE"""),"2 - février")</f>
        <v>2 - février</v>
      </c>
      <c r="D98" s="16" t="str">
        <f ca="1">IFERROR(__xludf.DUMMYFUNCTION("""COMPUTED_VALUE"""),"oui")</f>
        <v>oui</v>
      </c>
      <c r="E98" s="16" t="str">
        <f ca="1">IFERROR(__xludf.DUMMYFUNCTION("""COMPUTED_VALUE"""),"oui")</f>
        <v>oui</v>
      </c>
      <c r="F98" s="16" t="str">
        <f ca="1">IFERROR(__xludf.DUMMYFUNCTION("""COMPUTED_VALUE"""),"oui")</f>
        <v>oui</v>
      </c>
      <c r="G98" s="16" t="str">
        <f ca="1">IFERROR(__xludf.DUMMYFUNCTION("""COMPUTED_VALUE"""),"Non")</f>
        <v>Non</v>
      </c>
      <c r="H98" s="16" t="str">
        <f ca="1">IFERROR(__xludf.DUMMYFUNCTION("""COMPUTED_VALUE"""),"Pays de Cornouaille")</f>
        <v>Pays de Cornouaille</v>
      </c>
      <c r="I98" t="str">
        <f ca="1">IFERROR(__xludf.DUMMYFUNCTION("""COMPUTED_VALUE"""),"")</f>
        <v/>
      </c>
      <c r="J98" t="str">
        <f ca="1">IFERROR(__xludf.DUMMYFUNCTION("""COMPUTED_VALUE"""),"")</f>
        <v/>
      </c>
      <c r="K98" t="str">
        <f ca="1">IFERROR(__xludf.DUMMYFUNCTION("""COMPUTED_VALUE"""),"")</f>
        <v/>
      </c>
      <c r="L98" t="str">
        <f ca="1">IFERROR(__xludf.DUMMYFUNCTION("""COMPUTED_VALUE"""),"")</f>
        <v/>
      </c>
      <c r="M98" t="str">
        <f ca="1">IFERROR(__xludf.DUMMYFUNCTION("""COMPUTED_VALUE"""),"")</f>
        <v/>
      </c>
    </row>
    <row r="99" spans="1:13" ht="12.5" hidden="1" x14ac:dyDescent="0.25">
      <c r="A99" s="14" t="str">
        <f ca="1">IFERROR(__xludf.DUMMYFUNCTION("""COMPUTED_VALUE"""),"Chantier d'insertion")</f>
        <v>Chantier d'insertion</v>
      </c>
      <c r="B99" s="14" t="str">
        <f ca="1">IFERROR(__xludf.DUMMYFUNCTION("""COMPUTED_VALUE"""),"MOBIL EMPLOI - CHANTIER CHAUFFEURS")</f>
        <v>MOBIL EMPLOI - CHANTIER CHAUFFEURS</v>
      </c>
      <c r="C99" s="15" t="str">
        <f ca="1">IFERROR(__xludf.DUMMYFUNCTION("""COMPUTED_VALUE"""),"2 - février")</f>
        <v>2 - février</v>
      </c>
      <c r="D99" s="16" t="str">
        <f ca="1">IFERROR(__xludf.DUMMYFUNCTION("""COMPUTED_VALUE"""),"non")</f>
        <v>non</v>
      </c>
      <c r="E99" s="16" t="str">
        <f ca="1">IFERROR(__xludf.DUMMYFUNCTION("""COMPUTED_VALUE"""),"oui")</f>
        <v>oui</v>
      </c>
      <c r="F99" s="16" t="str">
        <f ca="1">IFERROR(__xludf.DUMMYFUNCTION("""COMPUTED_VALUE"""),"non")</f>
        <v>non</v>
      </c>
      <c r="G99" s="16" t="str">
        <f ca="1">IFERROR(__xludf.DUMMYFUNCTION("""COMPUTED_VALUE"""),"Oui")</f>
        <v>Oui</v>
      </c>
      <c r="H99" s="16" t="str">
        <f ca="1">IFERROR(__xludf.DUMMYFUNCTION("""COMPUTED_VALUE"""),"Pays de Cornouaille")</f>
        <v>Pays de Cornouaille</v>
      </c>
      <c r="I99" t="str">
        <f ca="1">IFERROR(__xludf.DUMMYFUNCTION("""COMPUTED_VALUE"""),"")</f>
        <v/>
      </c>
      <c r="J99" t="str">
        <f ca="1">IFERROR(__xludf.DUMMYFUNCTION("""COMPUTED_VALUE"""),"")</f>
        <v/>
      </c>
      <c r="K99" t="str">
        <f ca="1">IFERROR(__xludf.DUMMYFUNCTION("""COMPUTED_VALUE"""),"")</f>
        <v/>
      </c>
      <c r="L99" t="str">
        <f ca="1">IFERROR(__xludf.DUMMYFUNCTION("""COMPUTED_VALUE"""),"")</f>
        <v/>
      </c>
      <c r="M99" t="str">
        <f ca="1">IFERROR(__xludf.DUMMYFUNCTION("""COMPUTED_VALUE"""),"")</f>
        <v/>
      </c>
    </row>
    <row r="100" spans="1:13" ht="12.5" hidden="1" x14ac:dyDescent="0.25">
      <c r="A100" s="14" t="str">
        <f ca="1">IFERROR(__xludf.DUMMYFUNCTION("""COMPUTED_VALUE"""),"Remobilisation sociale")</f>
        <v>Remobilisation sociale</v>
      </c>
      <c r="B100" s="14" t="str">
        <f ca="1">IFERROR(__xludf.DUMMYFUNCTION("""COMPUTED_VALUE"""),"MPT BELLEVUE - AGIR BREST")</f>
        <v>MPT BELLEVUE - AGIR BREST</v>
      </c>
      <c r="C100" s="15" t="str">
        <f ca="1">IFERROR(__xludf.DUMMYFUNCTION("""COMPUTED_VALUE"""),"2 - février")</f>
        <v>2 - février</v>
      </c>
      <c r="D100" s="16" t="str">
        <f ca="1">IFERROR(__xludf.DUMMYFUNCTION("""COMPUTED_VALUE"""),"oui")</f>
        <v>oui</v>
      </c>
      <c r="E100" s="16" t="str">
        <f ca="1">IFERROR(__xludf.DUMMYFUNCTION("""COMPUTED_VALUE"""),"oui")</f>
        <v>oui</v>
      </c>
      <c r="F100" s="16" t="str">
        <f ca="1">IFERROR(__xludf.DUMMYFUNCTION("""COMPUTED_VALUE"""),"oui")</f>
        <v>oui</v>
      </c>
      <c r="G100" s="16" t="str">
        <f ca="1">IFERROR(__xludf.DUMMYFUNCTION("""COMPUTED_VALUE"""),"Non")</f>
        <v>Non</v>
      </c>
      <c r="H100" s="16" t="str">
        <f ca="1">IFERROR(__xludf.DUMMYFUNCTION("""COMPUTED_VALUE"""),"Pays de Brest")</f>
        <v>Pays de Brest</v>
      </c>
      <c r="I100" t="str">
        <f ca="1">IFERROR(__xludf.DUMMYFUNCTION("""COMPUTED_VALUE"""),"")</f>
        <v/>
      </c>
      <c r="J100" t="str">
        <f ca="1">IFERROR(__xludf.DUMMYFUNCTION("""COMPUTED_VALUE"""),"")</f>
        <v/>
      </c>
      <c r="K100" t="str">
        <f ca="1">IFERROR(__xludf.DUMMYFUNCTION("""COMPUTED_VALUE"""),"")</f>
        <v/>
      </c>
      <c r="L100" t="str">
        <f ca="1">IFERROR(__xludf.DUMMYFUNCTION("""COMPUTED_VALUE"""),"")</f>
        <v/>
      </c>
      <c r="M100" t="str">
        <f ca="1">IFERROR(__xludf.DUMMYFUNCTION("""COMPUTED_VALUE"""),"")</f>
        <v/>
      </c>
    </row>
    <row r="101" spans="1:13" ht="12.5" hidden="1" x14ac:dyDescent="0.25">
      <c r="A101" s="14" t="str">
        <f ca="1">IFERROR(__xludf.DUMMYFUNCTION("""COMPUTED_VALUE"""),"Remobilisation sociale")</f>
        <v>Remobilisation sociale</v>
      </c>
      <c r="B101" s="14" t="str">
        <f ca="1">IFERROR(__xludf.DUMMYFUNCTION("""COMPUTED_VALUE"""),"MPT BELLEVUE - AGIR LESNEVEN")</f>
        <v>MPT BELLEVUE - AGIR LESNEVEN</v>
      </c>
      <c r="C101" s="15" t="str">
        <f ca="1">IFERROR(__xludf.DUMMYFUNCTION("""COMPUTED_VALUE"""),"2 - février")</f>
        <v>2 - février</v>
      </c>
      <c r="D101" s="16" t="str">
        <f ca="1">IFERROR(__xludf.DUMMYFUNCTION("""COMPUTED_VALUE"""),"oui")</f>
        <v>oui</v>
      </c>
      <c r="E101" s="16" t="str">
        <f ca="1">IFERROR(__xludf.DUMMYFUNCTION("""COMPUTED_VALUE"""),"oui")</f>
        <v>oui</v>
      </c>
      <c r="F101" s="16" t="str">
        <f ca="1">IFERROR(__xludf.DUMMYFUNCTION("""COMPUTED_VALUE"""),"oui")</f>
        <v>oui</v>
      </c>
      <c r="G101" s="16" t="str">
        <f ca="1">IFERROR(__xludf.DUMMYFUNCTION("""COMPUTED_VALUE"""),"Non")</f>
        <v>Non</v>
      </c>
      <c r="H101" s="16" t="str">
        <f ca="1">IFERROR(__xludf.DUMMYFUNCTION("""COMPUTED_VALUE"""),"Pays de Brest")</f>
        <v>Pays de Brest</v>
      </c>
      <c r="I101" t="str">
        <f ca="1">IFERROR(__xludf.DUMMYFUNCTION("""COMPUTED_VALUE"""),"")</f>
        <v/>
      </c>
      <c r="J101" t="str">
        <f ca="1">IFERROR(__xludf.DUMMYFUNCTION("""COMPUTED_VALUE"""),"")</f>
        <v/>
      </c>
      <c r="K101" t="str">
        <f ca="1">IFERROR(__xludf.DUMMYFUNCTION("""COMPUTED_VALUE"""),"")</f>
        <v/>
      </c>
      <c r="L101" t="str">
        <f ca="1">IFERROR(__xludf.DUMMYFUNCTION("""COMPUTED_VALUE"""),"")</f>
        <v/>
      </c>
      <c r="M101" t="str">
        <f ca="1">IFERROR(__xludf.DUMMYFUNCTION("""COMPUTED_VALUE"""),"")</f>
        <v/>
      </c>
    </row>
    <row r="102" spans="1:13" ht="12.5" hidden="1" x14ac:dyDescent="0.25">
      <c r="A102" s="14" t="str">
        <f ca="1">IFERROR(__xludf.DUMMYFUNCTION("""COMPUTED_VALUE"""),"Chantier d'insertion")</f>
        <v>Chantier d'insertion</v>
      </c>
      <c r="B102" s="14" t="str">
        <f ca="1">IFERROR(__xludf.DUMMYFUNCTION("""COMPUTED_VALUE"""),"PRELUDE - SUD")</f>
        <v>PRELUDE - SUD</v>
      </c>
      <c r="C102" s="15" t="str">
        <f ca="1">IFERROR(__xludf.DUMMYFUNCTION("""COMPUTED_VALUE"""),"2 - février")</f>
        <v>2 - février</v>
      </c>
      <c r="D102" s="16" t="str">
        <f ca="1">IFERROR(__xludf.DUMMYFUNCTION("""COMPUTED_VALUE"""),"non")</f>
        <v>non</v>
      </c>
      <c r="E102" s="16" t="str">
        <f ca="1">IFERROR(__xludf.DUMMYFUNCTION("""COMPUTED_VALUE"""),"oui")</f>
        <v>oui</v>
      </c>
      <c r="F102" s="16" t="str">
        <f ca="1">IFERROR(__xludf.DUMMYFUNCTION("""COMPUTED_VALUE"""),"oui")</f>
        <v>oui</v>
      </c>
      <c r="G102" s="16" t="str">
        <f ca="1">IFERROR(__xludf.DUMMYFUNCTION("""COMPUTED_VALUE"""),"Oui")</f>
        <v>Oui</v>
      </c>
      <c r="H102" s="16" t="str">
        <f ca="1">IFERROR(__xludf.DUMMYFUNCTION("""COMPUTED_VALUE"""),"Pays de Cornouaille")</f>
        <v>Pays de Cornouaille</v>
      </c>
      <c r="I102" t="str">
        <f ca="1">IFERROR(__xludf.DUMMYFUNCTION("""COMPUTED_VALUE"""),"")</f>
        <v/>
      </c>
      <c r="J102" t="str">
        <f ca="1">IFERROR(__xludf.DUMMYFUNCTION("""COMPUTED_VALUE"""),"")</f>
        <v/>
      </c>
      <c r="K102" t="str">
        <f ca="1">IFERROR(__xludf.DUMMYFUNCTION("""COMPUTED_VALUE"""),"")</f>
        <v/>
      </c>
      <c r="L102" t="str">
        <f ca="1">IFERROR(__xludf.DUMMYFUNCTION("""COMPUTED_VALUE"""),"")</f>
        <v/>
      </c>
      <c r="M102" t="str">
        <f ca="1">IFERROR(__xludf.DUMMYFUNCTION("""COMPUTED_VALUE"""),"")</f>
        <v/>
      </c>
    </row>
    <row r="103" spans="1:13" ht="12.5" hidden="1" x14ac:dyDescent="0.25">
      <c r="A103" s="14" t="str">
        <f ca="1">IFERROR(__xludf.DUMMYFUNCTION("""COMPUTED_VALUE"""),"Remobilisation sociale")</f>
        <v>Remobilisation sociale</v>
      </c>
      <c r="B103" s="14" t="str">
        <f ca="1">IFERROR(__xludf.DUMMYFUNCTION("""COMPUTED_VALUE"""),"SENTIER VOUS BIEN")</f>
        <v>SENTIER VOUS BIEN</v>
      </c>
      <c r="C103" s="15" t="str">
        <f ca="1">IFERROR(__xludf.DUMMYFUNCTION("""COMPUTED_VALUE"""),"2 - février")</f>
        <v>2 - février</v>
      </c>
      <c r="D103" s="16" t="str">
        <f ca="1">IFERROR(__xludf.DUMMYFUNCTION("""COMPUTED_VALUE"""),"non")</f>
        <v>non</v>
      </c>
      <c r="E103" s="16" t="str">
        <f ca="1">IFERROR(__xludf.DUMMYFUNCTION("""COMPUTED_VALUE"""),"oui")</f>
        <v>oui</v>
      </c>
      <c r="F103" s="16" t="str">
        <f ca="1">IFERROR(__xludf.DUMMYFUNCTION("""COMPUTED_VALUE"""),"")</f>
        <v/>
      </c>
      <c r="G103" s="16" t="str">
        <f ca="1">IFERROR(__xludf.DUMMYFUNCTION("""COMPUTED_VALUE"""),"Oui")</f>
        <v>Oui</v>
      </c>
      <c r="H103" s="16" t="str">
        <f ca="1">IFERROR(__xludf.DUMMYFUNCTION("""COMPUTED_VALUE"""),"Pays de Brest")</f>
        <v>Pays de Brest</v>
      </c>
      <c r="I103" t="str">
        <f ca="1">IFERROR(__xludf.DUMMYFUNCTION("""COMPUTED_VALUE"""),"")</f>
        <v/>
      </c>
      <c r="J103" t="str">
        <f ca="1">IFERROR(__xludf.DUMMYFUNCTION("""COMPUTED_VALUE"""),"")</f>
        <v/>
      </c>
      <c r="K103" t="str">
        <f ca="1">IFERROR(__xludf.DUMMYFUNCTION("""COMPUTED_VALUE"""),"")</f>
        <v/>
      </c>
      <c r="L103" t="str">
        <f ca="1">IFERROR(__xludf.DUMMYFUNCTION("""COMPUTED_VALUE"""),"")</f>
        <v/>
      </c>
      <c r="M103" t="str">
        <f ca="1">IFERROR(__xludf.DUMMYFUNCTION("""COMPUTED_VALUE"""),"")</f>
        <v/>
      </c>
    </row>
    <row r="104" spans="1:13" ht="12.5" hidden="1" x14ac:dyDescent="0.25">
      <c r="A104" s="14" t="str">
        <f ca="1">IFERROR(__xludf.DUMMYFUNCTION("""COMPUTED_VALUE"""),"Chantier d'insertion")</f>
        <v>Chantier d'insertion</v>
      </c>
      <c r="B104" s="14" t="str">
        <f ca="1">IFERROR(__xludf.DUMMYFUNCTION("""COMPUTED_VALUE"""),"ULAMIR TREGOR OUEST")</f>
        <v>ULAMIR TREGOR OUEST</v>
      </c>
      <c r="C104" s="15" t="str">
        <f ca="1">IFERROR(__xludf.DUMMYFUNCTION("""COMPUTED_VALUE"""),"2 - février")</f>
        <v>2 - février</v>
      </c>
      <c r="D104" s="16" t="str">
        <f ca="1">IFERROR(__xludf.DUMMYFUNCTION("""COMPUTED_VALUE"""),"")</f>
        <v/>
      </c>
      <c r="E104" s="16" t="str">
        <f ca="1">IFERROR(__xludf.DUMMYFUNCTION("""COMPUTED_VALUE"""),"oui")</f>
        <v>oui</v>
      </c>
      <c r="F104" s="16" t="str">
        <f ca="1">IFERROR(__xludf.DUMMYFUNCTION("""COMPUTED_VALUE"""),"oui")</f>
        <v>oui</v>
      </c>
      <c r="G104" s="16" t="str">
        <f ca="1">IFERROR(__xludf.DUMMYFUNCTION("""COMPUTED_VALUE"""),"Non")</f>
        <v>Non</v>
      </c>
      <c r="H104" s="16" t="str">
        <f ca="1">IFERROR(__xludf.DUMMYFUNCTION("""COMPUTED_VALUE"""),"Pays de Morlaix")</f>
        <v>Pays de Morlaix</v>
      </c>
      <c r="I104" t="str">
        <f ca="1">IFERROR(__xludf.DUMMYFUNCTION("""COMPUTED_VALUE"""),"")</f>
        <v/>
      </c>
      <c r="J104" t="str">
        <f ca="1">IFERROR(__xludf.DUMMYFUNCTION("""COMPUTED_VALUE"""),"")</f>
        <v/>
      </c>
      <c r="K104" t="str">
        <f ca="1">IFERROR(__xludf.DUMMYFUNCTION("""COMPUTED_VALUE"""),"")</f>
        <v/>
      </c>
      <c r="L104" t="str">
        <f ca="1">IFERROR(__xludf.DUMMYFUNCTION("""COMPUTED_VALUE"""),"")</f>
        <v/>
      </c>
      <c r="M104" t="str">
        <f ca="1">IFERROR(__xludf.DUMMYFUNCTION("""COMPUTED_VALUE"""),"")</f>
        <v/>
      </c>
    </row>
    <row r="105" spans="1:13" ht="12.5" hidden="1" x14ac:dyDescent="0.25">
      <c r="A105" s="14" t="str">
        <f ca="1">IFERROR(__xludf.DUMMYFUNCTION("""COMPUTED_VALUE"""),"Atelier d'insertion")</f>
        <v>Atelier d'insertion</v>
      </c>
      <c r="B105" s="14" t="str">
        <f ca="1">IFERROR(__xludf.DUMMYFUNCTION("""COMPUTED_VALUE"""),"UN PEU D'R")</f>
        <v>UN PEU D'R</v>
      </c>
      <c r="C105" s="15" t="str">
        <f ca="1">IFERROR(__xludf.DUMMYFUNCTION("""COMPUTED_VALUE"""),"2 - février")</f>
        <v>2 - février</v>
      </c>
      <c r="D105" s="16" t="str">
        <f ca="1">IFERROR(__xludf.DUMMYFUNCTION("""COMPUTED_VALUE"""),"oui")</f>
        <v>oui</v>
      </c>
      <c r="E105" s="16" t="str">
        <f ca="1">IFERROR(__xludf.DUMMYFUNCTION("""COMPUTED_VALUE"""),"oui")</f>
        <v>oui</v>
      </c>
      <c r="F105" s="16" t="str">
        <f ca="1">IFERROR(__xludf.DUMMYFUNCTION("""COMPUTED_VALUE"""),"oui")</f>
        <v>oui</v>
      </c>
      <c r="G105" s="16" t="str">
        <f ca="1">IFERROR(__xludf.DUMMYFUNCTION("""COMPUTED_VALUE"""),"Non")</f>
        <v>Non</v>
      </c>
      <c r="H105" s="16" t="str">
        <f ca="1">IFERROR(__xludf.DUMMYFUNCTION("""COMPUTED_VALUE"""),"Pays de Brest")</f>
        <v>Pays de Brest</v>
      </c>
      <c r="I105" t="str">
        <f ca="1">IFERROR(__xludf.DUMMYFUNCTION("""COMPUTED_VALUE"""),"")</f>
        <v/>
      </c>
      <c r="J105" t="str">
        <f ca="1">IFERROR(__xludf.DUMMYFUNCTION("""COMPUTED_VALUE"""),"")</f>
        <v/>
      </c>
      <c r="K105" t="str">
        <f ca="1">IFERROR(__xludf.DUMMYFUNCTION("""COMPUTED_VALUE"""),"")</f>
        <v/>
      </c>
      <c r="L105" t="str">
        <f ca="1">IFERROR(__xludf.DUMMYFUNCTION("""COMPUTED_VALUE"""),"")</f>
        <v/>
      </c>
      <c r="M105" t="str">
        <f ca="1">IFERROR(__xludf.DUMMYFUNCTION("""COMPUTED_VALUE"""),"")</f>
        <v/>
      </c>
    </row>
    <row r="106" spans="1:13" ht="12.5" hidden="1" x14ac:dyDescent="0.25">
      <c r="A106" s="14" t="str">
        <f ca="1">IFERROR(__xludf.DUMMYFUNCTION("""COMPUTED_VALUE"""),"Atelier d'insertion")</f>
        <v>Atelier d'insertion</v>
      </c>
      <c r="B106" s="14" t="str">
        <f ca="1">IFERROR(__xludf.DUMMYFUNCTION("""COMPUTED_VALUE"""),"VERT LE JARDIN")</f>
        <v>VERT LE JARDIN</v>
      </c>
      <c r="C106" s="15" t="str">
        <f ca="1">IFERROR(__xludf.DUMMYFUNCTION("""COMPUTED_VALUE"""),"2 - février")</f>
        <v>2 - février</v>
      </c>
      <c r="D106" s="16" t="str">
        <f ca="1">IFERROR(__xludf.DUMMYFUNCTION("""COMPUTED_VALUE"""),"non")</f>
        <v>non</v>
      </c>
      <c r="E106" s="16" t="str">
        <f ca="1">IFERROR(__xludf.DUMMYFUNCTION("""COMPUTED_VALUE"""),"oui")</f>
        <v>oui</v>
      </c>
      <c r="F106" s="16" t="str">
        <f ca="1">IFERROR(__xludf.DUMMYFUNCTION("""COMPUTED_VALUE"""),"oui")</f>
        <v>oui</v>
      </c>
      <c r="G106" s="16" t="str">
        <f ca="1">IFERROR(__xludf.DUMMYFUNCTION("""COMPUTED_VALUE"""),"Oui")</f>
        <v>Oui</v>
      </c>
      <c r="H106" s="16" t="str">
        <f ca="1">IFERROR(__xludf.DUMMYFUNCTION("""COMPUTED_VALUE"""),"Pays de Brest")</f>
        <v>Pays de Brest</v>
      </c>
      <c r="I106" t="str">
        <f ca="1">IFERROR(__xludf.DUMMYFUNCTION("""COMPUTED_VALUE"""),"")</f>
        <v/>
      </c>
      <c r="J106" t="str">
        <f ca="1">IFERROR(__xludf.DUMMYFUNCTION("""COMPUTED_VALUE"""),"")</f>
        <v/>
      </c>
      <c r="K106" t="str">
        <f ca="1">IFERROR(__xludf.DUMMYFUNCTION("""COMPUTED_VALUE"""),"")</f>
        <v/>
      </c>
      <c r="L106" t="str">
        <f ca="1">IFERROR(__xludf.DUMMYFUNCTION("""COMPUTED_VALUE"""),"")</f>
        <v/>
      </c>
      <c r="M106" t="str">
        <f ca="1">IFERROR(__xludf.DUMMYFUNCTION("""COMPUTED_VALUE"""),"")</f>
        <v/>
      </c>
    </row>
    <row r="107" spans="1:13" ht="12.5" hidden="1" x14ac:dyDescent="0.25">
      <c r="A107" s="14" t="str">
        <f ca="1">IFERROR(__xludf.DUMMYFUNCTION("""COMPUTED_VALUE"""),"Chantier d'insertion")</f>
        <v>Chantier d'insertion</v>
      </c>
      <c r="B107" s="14" t="str">
        <f ca="1">IFERROR(__xludf.DUMMYFUNCTION("""COMPUTED_VALUE"""),"RUBALISE - LEGUMERIE")</f>
        <v>RUBALISE - LEGUMERIE</v>
      </c>
      <c r="C107" s="15" t="str">
        <f ca="1">IFERROR(__xludf.DUMMYFUNCTION("""COMPUTED_VALUE"""),"2 - février")</f>
        <v>2 - février</v>
      </c>
      <c r="D107" s="16" t="str">
        <f ca="1">IFERROR(__xludf.DUMMYFUNCTION("""COMPUTED_VALUE"""),"non")</f>
        <v>non</v>
      </c>
      <c r="E107" s="16" t="str">
        <f ca="1">IFERROR(__xludf.DUMMYFUNCTION("""COMPUTED_VALUE"""),"oui")</f>
        <v>oui</v>
      </c>
      <c r="F107" s="16" t="str">
        <f ca="1">IFERROR(__xludf.DUMMYFUNCTION("""COMPUTED_VALUE"""),"oui")</f>
        <v>oui</v>
      </c>
      <c r="G107" s="16" t="str">
        <f ca="1">IFERROR(__xludf.DUMMYFUNCTION("""COMPUTED_VALUE"""),"Non")</f>
        <v>Non</v>
      </c>
      <c r="H107" s="16" t="str">
        <f ca="1">IFERROR(__xludf.DUMMYFUNCTION("""COMPUTED_VALUE"""),"Pays de Brest")</f>
        <v>Pays de Brest</v>
      </c>
      <c r="I107" t="str">
        <f ca="1">IFERROR(__xludf.DUMMYFUNCTION("""COMPUTED_VALUE"""),"")</f>
        <v/>
      </c>
      <c r="J107" t="str">
        <f ca="1">IFERROR(__xludf.DUMMYFUNCTION("""COMPUTED_VALUE"""),"")</f>
        <v/>
      </c>
      <c r="K107" t="str">
        <f ca="1">IFERROR(__xludf.DUMMYFUNCTION("""COMPUTED_VALUE"""),"")</f>
        <v/>
      </c>
      <c r="L107" t="str">
        <f ca="1">IFERROR(__xludf.DUMMYFUNCTION("""COMPUTED_VALUE"""),"")</f>
        <v/>
      </c>
      <c r="M107" t="str">
        <f ca="1">IFERROR(__xludf.DUMMYFUNCTION("""COMPUTED_VALUE"""),"")</f>
        <v/>
      </c>
    </row>
    <row r="108" spans="1:13" ht="12.5" hidden="1" x14ac:dyDescent="0.25">
      <c r="A108" s="14" t="str">
        <f ca="1">IFERROR(__xludf.DUMMYFUNCTION("""COMPUTED_VALUE"""),"#N/A")</f>
        <v>#N/A</v>
      </c>
      <c r="B108" s="14" t="str">
        <f ca="1">IFERROR(__xludf.DUMMYFUNCTION("""COMPUTED_VALUE"""),"OBJECTIF EMPLOI SOLIDARITE - ASSOCIATION INTERMEDIAIRE")</f>
        <v>OBJECTIF EMPLOI SOLIDARITE - ASSOCIATION INTERMEDIAIRE</v>
      </c>
      <c r="C108" s="15" t="str">
        <f ca="1">IFERROR(__xludf.DUMMYFUNCTION("""COMPUTED_VALUE"""),"2 - février")</f>
        <v>2 - février</v>
      </c>
      <c r="D108" s="16" t="str">
        <f ca="1">IFERROR(__xludf.DUMMYFUNCTION("""COMPUTED_VALUE"""),"oui")</f>
        <v>oui</v>
      </c>
      <c r="E108" s="16" t="str">
        <f ca="1">IFERROR(__xludf.DUMMYFUNCTION("""COMPUTED_VALUE"""),"non")</f>
        <v>non</v>
      </c>
      <c r="F108" s="16" t="str">
        <f ca="1">IFERROR(__xludf.DUMMYFUNCTION("""COMPUTED_VALUE"""),"non")</f>
        <v>non</v>
      </c>
      <c r="G108" s="16" t="str">
        <f ca="1">IFERROR(__xludf.DUMMYFUNCTION("""COMPUTED_VALUE"""),"Oui")</f>
        <v>Oui</v>
      </c>
      <c r="H108" s="16" t="str">
        <f ca="1">IFERROR(__xludf.DUMMYFUNCTION("""COMPUTED_VALUE"""),"#N/A")</f>
        <v>#N/A</v>
      </c>
      <c r="I108" t="str">
        <f ca="1">IFERROR(__xludf.DUMMYFUNCTION("""COMPUTED_VALUE"""),"")</f>
        <v/>
      </c>
      <c r="J108" t="str">
        <f ca="1">IFERROR(__xludf.DUMMYFUNCTION("""COMPUTED_VALUE"""),"")</f>
        <v/>
      </c>
      <c r="K108" t="str">
        <f ca="1">IFERROR(__xludf.DUMMYFUNCTION("""COMPUTED_VALUE"""),"")</f>
        <v/>
      </c>
      <c r="L108" t="str">
        <f ca="1">IFERROR(__xludf.DUMMYFUNCTION("""COMPUTED_VALUE"""),"")</f>
        <v/>
      </c>
      <c r="M108" t="str">
        <f ca="1">IFERROR(__xludf.DUMMYFUNCTION("""COMPUTED_VALUE"""),"")</f>
        <v/>
      </c>
    </row>
    <row r="109" spans="1:13" ht="12.5" hidden="1" x14ac:dyDescent="0.25">
      <c r="A109" s="14" t="str">
        <f ca="1">IFERROR(__xludf.DUMMYFUNCTION("""COMPUTED_VALUE"""),"Chantier d'insertion")</f>
        <v>Chantier d'insertion</v>
      </c>
      <c r="B109" s="14" t="str">
        <f ca="1">IFERROR(__xludf.DUMMYFUNCTION("""COMPUTED_VALUE"""),"AGDE - CHANTIER AGROALIMENTAIRE")</f>
        <v>AGDE - CHANTIER AGROALIMENTAIRE</v>
      </c>
      <c r="C109" s="15" t="str">
        <f ca="1">IFERROR(__xludf.DUMMYFUNCTION("""COMPUTED_VALUE"""),"3 - mars")</f>
        <v>3 - mars</v>
      </c>
      <c r="D109" s="16" t="str">
        <f ca="1">IFERROR(__xludf.DUMMYFUNCTION("""COMPUTED_VALUE"""),"non")</f>
        <v>non</v>
      </c>
      <c r="E109" s="16" t="str">
        <f ca="1">IFERROR(__xludf.DUMMYFUNCTION("""COMPUTED_VALUE"""),"non")</f>
        <v>non</v>
      </c>
      <c r="F109" s="16" t="str">
        <f ca="1">IFERROR(__xludf.DUMMYFUNCTION("""COMPUTED_VALUE"""),"oui")</f>
        <v>oui</v>
      </c>
      <c r="G109" s="16" t="str">
        <f ca="1">IFERROR(__xludf.DUMMYFUNCTION("""COMPUTED_VALUE"""),"Oui")</f>
        <v>Oui</v>
      </c>
      <c r="H109" s="16" t="str">
        <f ca="1">IFERROR(__xludf.DUMMYFUNCTION("""COMPUTED_VALUE"""),"Pays de Brest")</f>
        <v>Pays de Brest</v>
      </c>
      <c r="I109" t="str">
        <f ca="1">IFERROR(__xludf.DUMMYFUNCTION("""COMPUTED_VALUE"""),"")</f>
        <v/>
      </c>
      <c r="J109" t="str">
        <f ca="1">IFERROR(__xludf.DUMMYFUNCTION("""COMPUTED_VALUE"""),"")</f>
        <v/>
      </c>
      <c r="K109" t="str">
        <f ca="1">IFERROR(__xludf.DUMMYFUNCTION("""COMPUTED_VALUE"""),"")</f>
        <v/>
      </c>
      <c r="L109" t="str">
        <f ca="1">IFERROR(__xludf.DUMMYFUNCTION("""COMPUTED_VALUE"""),"")</f>
        <v/>
      </c>
      <c r="M109" t="str">
        <f ca="1">IFERROR(__xludf.DUMMYFUNCTION("""COMPUTED_VALUE"""),"")</f>
        <v/>
      </c>
    </row>
    <row r="110" spans="1:13" ht="12.5" hidden="1" x14ac:dyDescent="0.25">
      <c r="A110" s="14" t="str">
        <f ca="1">IFERROR(__xludf.DUMMYFUNCTION("""COMPUTED_VALUE"""),"Chantier d'insertion")</f>
        <v>Chantier d'insertion</v>
      </c>
      <c r="B110" s="14" t="str">
        <f ca="1">IFERROR(__xludf.DUMMYFUNCTION("""COMPUTED_VALUE"""),"AGEHB BREST - TERRE EN ESPOIR PAPIER")</f>
        <v>AGEHB BREST - TERRE EN ESPOIR PAPIER</v>
      </c>
      <c r="C110" s="15" t="str">
        <f ca="1">IFERROR(__xludf.DUMMYFUNCTION("""COMPUTED_VALUE"""),"3 - mars")</f>
        <v>3 - mars</v>
      </c>
      <c r="D110" s="16" t="str">
        <f ca="1">IFERROR(__xludf.DUMMYFUNCTION("""COMPUTED_VALUE"""),"oui")</f>
        <v>oui</v>
      </c>
      <c r="E110" s="16" t="str">
        <f ca="1">IFERROR(__xludf.DUMMYFUNCTION("""COMPUTED_VALUE"""),"oui")</f>
        <v>oui</v>
      </c>
      <c r="F110" s="16" t="str">
        <f ca="1">IFERROR(__xludf.DUMMYFUNCTION("""COMPUTED_VALUE"""),"oui")</f>
        <v>oui</v>
      </c>
      <c r="G110" s="16" t="str">
        <f ca="1">IFERROR(__xludf.DUMMYFUNCTION("""COMPUTED_VALUE"""),"Oui")</f>
        <v>Oui</v>
      </c>
      <c r="H110" s="16" t="str">
        <f ca="1">IFERROR(__xludf.DUMMYFUNCTION("""COMPUTED_VALUE"""),"Pays de Brest")</f>
        <v>Pays de Brest</v>
      </c>
      <c r="I110" t="str">
        <f ca="1">IFERROR(__xludf.DUMMYFUNCTION("""COMPUTED_VALUE"""),"")</f>
        <v/>
      </c>
      <c r="J110" t="str">
        <f ca="1">IFERROR(__xludf.DUMMYFUNCTION("""COMPUTED_VALUE"""),"")</f>
        <v/>
      </c>
      <c r="K110" t="str">
        <f ca="1">IFERROR(__xludf.DUMMYFUNCTION("""COMPUTED_VALUE"""),"")</f>
        <v/>
      </c>
      <c r="L110" t="str">
        <f ca="1">IFERROR(__xludf.DUMMYFUNCTION("""COMPUTED_VALUE"""),"")</f>
        <v/>
      </c>
      <c r="M110" t="str">
        <f ca="1">IFERROR(__xludf.DUMMYFUNCTION("""COMPUTED_VALUE"""),"")</f>
        <v/>
      </c>
    </row>
    <row r="111" spans="1:13" ht="12.5" hidden="1" x14ac:dyDescent="0.25">
      <c r="A111" s="14" t="str">
        <f ca="1">IFERROR(__xludf.DUMMYFUNCTION("""COMPUTED_VALUE"""),"#N/A")</f>
        <v>#N/A</v>
      </c>
      <c r="B111" s="14" t="str">
        <f ca="1">IFERROR(__xludf.DUMMYFUNCTION("""COMPUTED_VALUE"""),"IDES")</f>
        <v>IDES</v>
      </c>
      <c r="C111" s="15" t="str">
        <f ca="1">IFERROR(__xludf.DUMMYFUNCTION("""COMPUTED_VALUE"""),"3 - mars")</f>
        <v>3 - mars</v>
      </c>
      <c r="D111" s="16" t="str">
        <f ca="1">IFERROR(__xludf.DUMMYFUNCTION("""COMPUTED_VALUE"""),"oui")</f>
        <v>oui</v>
      </c>
      <c r="E111" s="16" t="str">
        <f ca="1">IFERROR(__xludf.DUMMYFUNCTION("""COMPUTED_VALUE"""),"oui")</f>
        <v>oui</v>
      </c>
      <c r="F111" s="16" t="str">
        <f ca="1">IFERROR(__xludf.DUMMYFUNCTION("""COMPUTED_VALUE"""),"oui")</f>
        <v>oui</v>
      </c>
      <c r="G111" s="16" t="str">
        <f ca="1">IFERROR(__xludf.DUMMYFUNCTION("""COMPUTED_VALUE"""),"Non")</f>
        <v>Non</v>
      </c>
      <c r="H111" s="16" t="str">
        <f ca="1">IFERROR(__xludf.DUMMYFUNCTION("""COMPUTED_VALUE"""),"#N/A")</f>
        <v>#N/A</v>
      </c>
      <c r="I111" t="str">
        <f ca="1">IFERROR(__xludf.DUMMYFUNCTION("""COMPUTED_VALUE"""),"")</f>
        <v/>
      </c>
      <c r="J111" t="str">
        <f ca="1">IFERROR(__xludf.DUMMYFUNCTION("""COMPUTED_VALUE"""),"")</f>
        <v/>
      </c>
      <c r="K111" t="str">
        <f ca="1">IFERROR(__xludf.DUMMYFUNCTION("""COMPUTED_VALUE"""),"")</f>
        <v/>
      </c>
      <c r="L111" t="str">
        <f ca="1">IFERROR(__xludf.DUMMYFUNCTION("""COMPUTED_VALUE"""),"")</f>
        <v/>
      </c>
      <c r="M111" t="str">
        <f ca="1">IFERROR(__xludf.DUMMYFUNCTION("""COMPUTED_VALUE"""),"")</f>
        <v/>
      </c>
    </row>
    <row r="112" spans="1:13" ht="12.5" hidden="1" x14ac:dyDescent="0.25">
      <c r="A112" s="14" t="str">
        <f ca="1">IFERROR(__xludf.DUMMYFUNCTION("""COMPUTED_VALUE"""),"Chantier d'insertion")</f>
        <v>Chantier d'insertion</v>
      </c>
      <c r="B112" s="14" t="str">
        <f ca="1">IFERROR(__xludf.DUMMYFUNCTION("""COMPUTED_VALUE"""),"ABI 29 - BREST")</f>
        <v>ABI 29 - BREST</v>
      </c>
      <c r="C112" s="15" t="str">
        <f ca="1">IFERROR(__xludf.DUMMYFUNCTION("""COMPUTED_VALUE"""),"3 - mars")</f>
        <v>3 - mars</v>
      </c>
      <c r="D112" s="16" t="str">
        <f ca="1">IFERROR(__xludf.DUMMYFUNCTION("""COMPUTED_VALUE"""),"non")</f>
        <v>non</v>
      </c>
      <c r="E112" s="16" t="str">
        <f ca="1">IFERROR(__xludf.DUMMYFUNCTION("""COMPUTED_VALUE"""),"non")</f>
        <v>non</v>
      </c>
      <c r="F112" s="16" t="str">
        <f ca="1">IFERROR(__xludf.DUMMYFUNCTION("""COMPUTED_VALUE"""),"non")</f>
        <v>non</v>
      </c>
      <c r="G112" s="16" t="str">
        <f ca="1">IFERROR(__xludf.DUMMYFUNCTION("""COMPUTED_VALUE"""),"Oui")</f>
        <v>Oui</v>
      </c>
      <c r="H112" s="16" t="str">
        <f ca="1">IFERROR(__xludf.DUMMYFUNCTION("""COMPUTED_VALUE"""),"Pays de Brest")</f>
        <v>Pays de Brest</v>
      </c>
      <c r="I112" t="str">
        <f ca="1">IFERROR(__xludf.DUMMYFUNCTION("""COMPUTED_VALUE"""),"")</f>
        <v/>
      </c>
      <c r="J112" t="str">
        <f ca="1">IFERROR(__xludf.DUMMYFUNCTION("""COMPUTED_VALUE"""),"")</f>
        <v/>
      </c>
      <c r="K112" t="str">
        <f ca="1">IFERROR(__xludf.DUMMYFUNCTION("""COMPUTED_VALUE"""),"")</f>
        <v/>
      </c>
      <c r="L112" t="str">
        <f ca="1">IFERROR(__xludf.DUMMYFUNCTION("""COMPUTED_VALUE"""),"")</f>
        <v/>
      </c>
      <c r="M112" t="str">
        <f ca="1">IFERROR(__xludf.DUMMYFUNCTION("""COMPUTED_VALUE"""),"")</f>
        <v/>
      </c>
    </row>
    <row r="113" spans="1:13" ht="12.5" hidden="1" x14ac:dyDescent="0.25">
      <c r="A113" s="14" t="str">
        <f ca="1">IFERROR(__xludf.DUMMYFUNCTION("""COMPUTED_VALUE"""),"Chantier d'insertion")</f>
        <v>Chantier d'insertion</v>
      </c>
      <c r="B113" s="14" t="str">
        <f ca="1">IFERROR(__xludf.DUMMYFUNCTION("""COMPUTED_VALUE"""),"ART - BATIVERT")</f>
        <v>ART - BATIVERT</v>
      </c>
      <c r="C113" s="15" t="str">
        <f ca="1">IFERROR(__xludf.DUMMYFUNCTION("""COMPUTED_VALUE"""),"3 - mars")</f>
        <v>3 - mars</v>
      </c>
      <c r="D113" s="16" t="str">
        <f ca="1">IFERROR(__xludf.DUMMYFUNCTION("""COMPUTED_VALUE"""),"non")</f>
        <v>non</v>
      </c>
      <c r="E113" s="16" t="str">
        <f ca="1">IFERROR(__xludf.DUMMYFUNCTION("""COMPUTED_VALUE"""),"non")</f>
        <v>non</v>
      </c>
      <c r="F113" s="16" t="str">
        <f ca="1">IFERROR(__xludf.DUMMYFUNCTION("""COMPUTED_VALUE"""),"oui")</f>
        <v>oui</v>
      </c>
      <c r="G113" s="16" t="str">
        <f ca="1">IFERROR(__xludf.DUMMYFUNCTION("""COMPUTED_VALUE"""),"Oui")</f>
        <v>Oui</v>
      </c>
      <c r="H113" s="16" t="str">
        <f ca="1">IFERROR(__xludf.DUMMYFUNCTION("""COMPUTED_VALUE"""),"Pays de Morlaix")</f>
        <v>Pays de Morlaix</v>
      </c>
      <c r="I113" t="str">
        <f ca="1">IFERROR(__xludf.DUMMYFUNCTION("""COMPUTED_VALUE"""),"")</f>
        <v/>
      </c>
      <c r="J113" t="str">
        <f ca="1">IFERROR(__xludf.DUMMYFUNCTION("""COMPUTED_VALUE"""),"")</f>
        <v/>
      </c>
      <c r="K113" t="str">
        <f ca="1">IFERROR(__xludf.DUMMYFUNCTION("""COMPUTED_VALUE"""),"")</f>
        <v/>
      </c>
      <c r="L113" t="str">
        <f ca="1">IFERROR(__xludf.DUMMYFUNCTION("""COMPUTED_VALUE"""),"")</f>
        <v/>
      </c>
      <c r="M113" t="str">
        <f ca="1">IFERROR(__xludf.DUMMYFUNCTION("""COMPUTED_VALUE"""),"")</f>
        <v/>
      </c>
    </row>
    <row r="114" spans="1:13" ht="12.5" hidden="1" x14ac:dyDescent="0.25">
      <c r="A114" s="14" t="str">
        <f ca="1">IFERROR(__xludf.DUMMYFUNCTION("""COMPUTED_VALUE"""),"Atelier d'insertion")</f>
        <v>Atelier d'insertion</v>
      </c>
      <c r="B114" s="14" t="str">
        <f ca="1">IFERROR(__xludf.DUMMYFUNCTION("""COMPUTED_VALUE"""),"ART - MA PETITE ENTREPRISE")</f>
        <v>ART - MA PETITE ENTREPRISE</v>
      </c>
      <c r="C114" s="15" t="str">
        <f ca="1">IFERROR(__xludf.DUMMYFUNCTION("""COMPUTED_VALUE"""),"3 - mars")</f>
        <v>3 - mars</v>
      </c>
      <c r="D114" s="16" t="str">
        <f ca="1">IFERROR(__xludf.DUMMYFUNCTION("""COMPUTED_VALUE"""),"oui")</f>
        <v>oui</v>
      </c>
      <c r="E114" s="16" t="str">
        <f ca="1">IFERROR(__xludf.DUMMYFUNCTION("""COMPUTED_VALUE"""),"")</f>
        <v/>
      </c>
      <c r="F114" s="16" t="str">
        <f ca="1">IFERROR(__xludf.DUMMYFUNCTION("""COMPUTED_VALUE"""),"")</f>
        <v/>
      </c>
      <c r="G114" s="16" t="str">
        <f ca="1">IFERROR(__xludf.DUMMYFUNCTION("""COMPUTED_VALUE"""),"Oui")</f>
        <v>Oui</v>
      </c>
      <c r="H114" s="16" t="str">
        <f ca="1">IFERROR(__xludf.DUMMYFUNCTION("""COMPUTED_VALUE"""),"Pays de Morlaix")</f>
        <v>Pays de Morlaix</v>
      </c>
      <c r="I114" t="str">
        <f ca="1">IFERROR(__xludf.DUMMYFUNCTION("""COMPUTED_VALUE"""),"")</f>
        <v/>
      </c>
      <c r="J114" t="str">
        <f ca="1">IFERROR(__xludf.DUMMYFUNCTION("""COMPUTED_VALUE"""),"")</f>
        <v/>
      </c>
      <c r="K114" t="str">
        <f ca="1">IFERROR(__xludf.DUMMYFUNCTION("""COMPUTED_VALUE"""),"")</f>
        <v/>
      </c>
      <c r="L114" t="str">
        <f ca="1">IFERROR(__xludf.DUMMYFUNCTION("""COMPUTED_VALUE"""),"")</f>
        <v/>
      </c>
      <c r="M114" t="str">
        <f ca="1">IFERROR(__xludf.DUMMYFUNCTION("""COMPUTED_VALUE"""),"")</f>
        <v/>
      </c>
    </row>
    <row r="115" spans="1:13" ht="12.5" hidden="1" x14ac:dyDescent="0.25">
      <c r="A115" s="14" t="str">
        <f ca="1">IFERROR(__xludf.DUMMYFUNCTION("""COMPUTED_VALUE"""),"Module d'insertion socio-économique")</f>
        <v>Module d'insertion socio-économique</v>
      </c>
      <c r="B115" s="14" t="str">
        <f ca="1">IFERROR(__xludf.DUMMYFUNCTION("""COMPUTED_VALUE"""),"CLPS - BREST")</f>
        <v>CLPS - BREST</v>
      </c>
      <c r="C115" s="15" t="str">
        <f ca="1">IFERROR(__xludf.DUMMYFUNCTION("""COMPUTED_VALUE"""),"3 - mars")</f>
        <v>3 - mars</v>
      </c>
      <c r="D115" s="16" t="str">
        <f ca="1">IFERROR(__xludf.DUMMYFUNCTION("""COMPUTED_VALUE"""),"")</f>
        <v/>
      </c>
      <c r="E115" s="16" t="str">
        <f ca="1">IFERROR(__xludf.DUMMYFUNCTION("""COMPUTED_VALUE"""),"oui")</f>
        <v>oui</v>
      </c>
      <c r="F115" s="16" t="str">
        <f ca="1">IFERROR(__xludf.DUMMYFUNCTION("""COMPUTED_VALUE"""),"")</f>
        <v/>
      </c>
      <c r="G115" s="16" t="str">
        <f ca="1">IFERROR(__xludf.DUMMYFUNCTION("""COMPUTED_VALUE"""),"Oui")</f>
        <v>Oui</v>
      </c>
      <c r="H115" s="16" t="str">
        <f ca="1">IFERROR(__xludf.DUMMYFUNCTION("""COMPUTED_VALUE"""),"Pays de Brest")</f>
        <v>Pays de Brest</v>
      </c>
      <c r="I115" t="str">
        <f ca="1">IFERROR(__xludf.DUMMYFUNCTION("""COMPUTED_VALUE"""),"")</f>
        <v/>
      </c>
      <c r="J115" t="str">
        <f ca="1">IFERROR(__xludf.DUMMYFUNCTION("""COMPUTED_VALUE"""),"")</f>
        <v/>
      </c>
      <c r="K115" t="str">
        <f ca="1">IFERROR(__xludf.DUMMYFUNCTION("""COMPUTED_VALUE"""),"")</f>
        <v/>
      </c>
      <c r="L115" t="str">
        <f ca="1">IFERROR(__xludf.DUMMYFUNCTION("""COMPUTED_VALUE"""),"")</f>
        <v/>
      </c>
      <c r="M115" t="str">
        <f ca="1">IFERROR(__xludf.DUMMYFUNCTION("""COMPUTED_VALUE"""),"")</f>
        <v/>
      </c>
    </row>
    <row r="116" spans="1:13" ht="12.5" hidden="1" x14ac:dyDescent="0.25">
      <c r="A116" s="14" t="str">
        <f ca="1">IFERROR(__xludf.DUMMYFUNCTION("""COMPUTED_VALUE"""),"Module d'insertion socio-économique")</f>
        <v>Module d'insertion socio-économique</v>
      </c>
      <c r="B116" s="14" t="str">
        <f ca="1">IFERROR(__xludf.DUMMYFUNCTION("""COMPUTED_VALUE"""),"COB FORMATION")</f>
        <v>COB FORMATION</v>
      </c>
      <c r="C116" s="15" t="str">
        <f ca="1">IFERROR(__xludf.DUMMYFUNCTION("""COMPUTED_VALUE"""),"3 - mars")</f>
        <v>3 - mars</v>
      </c>
      <c r="D116" s="16" t="str">
        <f ca="1">IFERROR(__xludf.DUMMYFUNCTION("""COMPUTED_VALUE"""),"oui")</f>
        <v>oui</v>
      </c>
      <c r="E116" s="16" t="str">
        <f ca="1">IFERROR(__xludf.DUMMYFUNCTION("""COMPUTED_VALUE"""),"")</f>
        <v/>
      </c>
      <c r="F116" s="16" t="str">
        <f ca="1">IFERROR(__xludf.DUMMYFUNCTION("""COMPUTED_VALUE"""),"oui")</f>
        <v>oui</v>
      </c>
      <c r="G116" s="16" t="str">
        <f ca="1">IFERROR(__xludf.DUMMYFUNCTION("""COMPUTED_VALUE"""),"Non")</f>
        <v>Non</v>
      </c>
      <c r="H116" s="16" t="str">
        <f ca="1">IFERROR(__xludf.DUMMYFUNCTION("""COMPUTED_VALUE"""),"Pays du COB")</f>
        <v>Pays du COB</v>
      </c>
      <c r="I116" t="str">
        <f ca="1">IFERROR(__xludf.DUMMYFUNCTION("""COMPUTED_VALUE"""),"")</f>
        <v/>
      </c>
      <c r="J116" t="str">
        <f ca="1">IFERROR(__xludf.DUMMYFUNCTION("""COMPUTED_VALUE"""),"")</f>
        <v/>
      </c>
      <c r="K116" t="str">
        <f ca="1">IFERROR(__xludf.DUMMYFUNCTION("""COMPUTED_VALUE"""),"")</f>
        <v/>
      </c>
      <c r="L116" t="str">
        <f ca="1">IFERROR(__xludf.DUMMYFUNCTION("""COMPUTED_VALUE"""),"")</f>
        <v/>
      </c>
      <c r="M116" t="str">
        <f ca="1">IFERROR(__xludf.DUMMYFUNCTION("""COMPUTED_VALUE"""),"")</f>
        <v/>
      </c>
    </row>
    <row r="117" spans="1:13" ht="12.5" hidden="1" x14ac:dyDescent="0.25">
      <c r="A117" s="14" t="str">
        <f ca="1">IFERROR(__xludf.DUMMYFUNCTION("""COMPUTED_VALUE"""),"Chantier d'insertion")</f>
        <v>Chantier d'insertion</v>
      </c>
      <c r="B117" s="14" t="str">
        <f ca="1">IFERROR(__xludf.DUMMYFUNCTION("""COMPUTED_VALUE"""),"CPP CHAMPIONNET - CHANTIER")</f>
        <v>CPP CHAMPIONNET - CHANTIER</v>
      </c>
      <c r="C117" s="15" t="str">
        <f ca="1">IFERROR(__xludf.DUMMYFUNCTION("""COMPUTED_VALUE"""),"3 - mars")</f>
        <v>3 - mars</v>
      </c>
      <c r="D117" s="16" t="str">
        <f ca="1">IFERROR(__xludf.DUMMYFUNCTION("""COMPUTED_VALUE"""),"non")</f>
        <v>non</v>
      </c>
      <c r="E117" s="16" t="str">
        <f ca="1">IFERROR(__xludf.DUMMYFUNCTION("""COMPUTED_VALUE"""),"oui")</f>
        <v>oui</v>
      </c>
      <c r="F117" s="16" t="str">
        <f ca="1">IFERROR(__xludf.DUMMYFUNCTION("""COMPUTED_VALUE"""),"oui")</f>
        <v>oui</v>
      </c>
      <c r="G117" s="16" t="str">
        <f ca="1">IFERROR(__xludf.DUMMYFUNCTION("""COMPUTED_VALUE"""),"Non")</f>
        <v>Non</v>
      </c>
      <c r="H117" s="16" t="str">
        <f ca="1">IFERROR(__xludf.DUMMYFUNCTION("""COMPUTED_VALUE"""),"Pays de Cornouaille")</f>
        <v>Pays de Cornouaille</v>
      </c>
      <c r="I117" t="str">
        <f ca="1">IFERROR(__xludf.DUMMYFUNCTION("""COMPUTED_VALUE"""),"")</f>
        <v/>
      </c>
      <c r="J117" t="str">
        <f ca="1">IFERROR(__xludf.DUMMYFUNCTION("""COMPUTED_VALUE"""),"")</f>
        <v/>
      </c>
      <c r="K117" t="str">
        <f ca="1">IFERROR(__xludf.DUMMYFUNCTION("""COMPUTED_VALUE"""),"")</f>
        <v/>
      </c>
      <c r="L117" t="str">
        <f ca="1">IFERROR(__xludf.DUMMYFUNCTION("""COMPUTED_VALUE"""),"")</f>
        <v/>
      </c>
      <c r="M117" t="str">
        <f ca="1">IFERROR(__xludf.DUMMYFUNCTION("""COMPUTED_VALUE"""),"")</f>
        <v/>
      </c>
    </row>
    <row r="118" spans="1:13" ht="12.5" hidden="1" x14ac:dyDescent="0.25">
      <c r="A118" s="14" t="str">
        <f ca="1">IFERROR(__xludf.DUMMYFUNCTION("""COMPUTED_VALUE"""),"Action Jeunes")</f>
        <v>Action Jeunes</v>
      </c>
      <c r="B118" s="14" t="str">
        <f ca="1">IFERROR(__xludf.DUMMYFUNCTION("""COMPUTED_VALUE"""),"DON BOSCO - ESPACE INSERTION")</f>
        <v>DON BOSCO - ESPACE INSERTION</v>
      </c>
      <c r="C118" s="15" t="str">
        <f ca="1">IFERROR(__xludf.DUMMYFUNCTION("""COMPUTED_VALUE"""),"3 - mars")</f>
        <v>3 - mars</v>
      </c>
      <c r="D118" s="16" t="str">
        <f ca="1">IFERROR(__xludf.DUMMYFUNCTION("""COMPUTED_VALUE"""),"oui")</f>
        <v>oui</v>
      </c>
      <c r="E118" s="16" t="str">
        <f ca="1">IFERROR(__xludf.DUMMYFUNCTION("""COMPUTED_VALUE"""),"oui")</f>
        <v>oui</v>
      </c>
      <c r="F118" s="16" t="str">
        <f ca="1">IFERROR(__xludf.DUMMYFUNCTION("""COMPUTED_VALUE"""),"oui")</f>
        <v>oui</v>
      </c>
      <c r="G118" s="16" t="str">
        <f ca="1">IFERROR(__xludf.DUMMYFUNCTION("""COMPUTED_VALUE"""),"Oui")</f>
        <v>Oui</v>
      </c>
      <c r="H118" s="16" t="str">
        <f ca="1">IFERROR(__xludf.DUMMYFUNCTION("""COMPUTED_VALUE"""),"Pays de Brest")</f>
        <v>Pays de Brest</v>
      </c>
      <c r="I118" t="str">
        <f ca="1">IFERROR(__xludf.DUMMYFUNCTION("""COMPUTED_VALUE"""),"")</f>
        <v/>
      </c>
      <c r="J118" t="str">
        <f ca="1">IFERROR(__xludf.DUMMYFUNCTION("""COMPUTED_VALUE"""),"")</f>
        <v/>
      </c>
      <c r="K118" t="str">
        <f ca="1">IFERROR(__xludf.DUMMYFUNCTION("""COMPUTED_VALUE"""),"")</f>
        <v/>
      </c>
      <c r="L118" t="str">
        <f ca="1">IFERROR(__xludf.DUMMYFUNCTION("""COMPUTED_VALUE"""),"")</f>
        <v/>
      </c>
      <c r="M118" t="str">
        <f ca="1">IFERROR(__xludf.DUMMYFUNCTION("""COMPUTED_VALUE"""),"")</f>
        <v/>
      </c>
    </row>
    <row r="119" spans="1:13" ht="12.5" hidden="1" x14ac:dyDescent="0.25">
      <c r="A119" s="14" t="str">
        <f ca="1">IFERROR(__xludf.DUMMYFUNCTION("""COMPUTED_VALUE"""),"Auto école sociale")</f>
        <v>Auto école sociale</v>
      </c>
      <c r="B119" s="14" t="str">
        <f ca="1">IFERROR(__xludf.DUMMYFUNCTION("""COMPUTED_VALUE"""),"DON BOSCO - FEU VERT")</f>
        <v>DON BOSCO - FEU VERT</v>
      </c>
      <c r="C119" s="15" t="str">
        <f ca="1">IFERROR(__xludf.DUMMYFUNCTION("""COMPUTED_VALUE"""),"3 - mars")</f>
        <v>3 - mars</v>
      </c>
      <c r="D119" s="16" t="str">
        <f ca="1">IFERROR(__xludf.DUMMYFUNCTION("""COMPUTED_VALUE"""),"oui")</f>
        <v>oui</v>
      </c>
      <c r="E119" s="16" t="str">
        <f ca="1">IFERROR(__xludf.DUMMYFUNCTION("""COMPUTED_VALUE"""),"oui")</f>
        <v>oui</v>
      </c>
      <c r="F119" s="16" t="str">
        <f ca="1">IFERROR(__xludf.DUMMYFUNCTION("""COMPUTED_VALUE"""),"oui")</f>
        <v>oui</v>
      </c>
      <c r="G119" s="16" t="str">
        <f ca="1">IFERROR(__xludf.DUMMYFUNCTION("""COMPUTED_VALUE"""),"Oui")</f>
        <v>Oui</v>
      </c>
      <c r="H119" s="16" t="str">
        <f ca="1">IFERROR(__xludf.DUMMYFUNCTION("""COMPUTED_VALUE"""),"Pays de Brest")</f>
        <v>Pays de Brest</v>
      </c>
      <c r="I119" t="str">
        <f ca="1">IFERROR(__xludf.DUMMYFUNCTION("""COMPUTED_VALUE"""),"")</f>
        <v/>
      </c>
      <c r="J119" t="str">
        <f ca="1">IFERROR(__xludf.DUMMYFUNCTION("""COMPUTED_VALUE"""),"")</f>
        <v/>
      </c>
      <c r="K119" t="str">
        <f ca="1">IFERROR(__xludf.DUMMYFUNCTION("""COMPUTED_VALUE"""),"")</f>
        <v/>
      </c>
      <c r="L119" t="str">
        <f ca="1">IFERROR(__xludf.DUMMYFUNCTION("""COMPUTED_VALUE"""),"")</f>
        <v/>
      </c>
      <c r="M119" t="str">
        <f ca="1">IFERROR(__xludf.DUMMYFUNCTION("""COMPUTED_VALUE"""),"")</f>
        <v/>
      </c>
    </row>
    <row r="120" spans="1:13" ht="12.5" hidden="1" x14ac:dyDescent="0.25">
      <c r="A120" s="14" t="str">
        <f ca="1">IFERROR(__xludf.DUMMYFUNCTION("""COMPUTED_VALUE"""),"Contrat de professionnalisation")</f>
        <v>Contrat de professionnalisation</v>
      </c>
      <c r="B120" s="14" t="str">
        <f ca="1">IFERROR(__xludf.DUMMYFUNCTION("""COMPUTED_VALUE"""),"GEIQ BTP - PAYS DE CORNOUAILLE")</f>
        <v>GEIQ BTP - PAYS DE CORNOUAILLE</v>
      </c>
      <c r="C120" s="15" t="str">
        <f ca="1">IFERROR(__xludf.DUMMYFUNCTION("""COMPUTED_VALUE"""),"3 - mars")</f>
        <v>3 - mars</v>
      </c>
      <c r="D120" s="16" t="str">
        <f ca="1">IFERROR(__xludf.DUMMYFUNCTION("""COMPUTED_VALUE"""),"oui")</f>
        <v>oui</v>
      </c>
      <c r="E120" s="16" t="str">
        <f ca="1">IFERROR(__xludf.DUMMYFUNCTION("""COMPUTED_VALUE"""),"oui")</f>
        <v>oui</v>
      </c>
      <c r="F120" s="16" t="str">
        <f ca="1">IFERROR(__xludf.DUMMYFUNCTION("""COMPUTED_VALUE"""),"non")</f>
        <v>non</v>
      </c>
      <c r="G120" s="16" t="str">
        <f ca="1">IFERROR(__xludf.DUMMYFUNCTION("""COMPUTED_VALUE"""),"Oui")</f>
        <v>Oui</v>
      </c>
      <c r="H120" s="16" t="str">
        <f ca="1">IFERROR(__xludf.DUMMYFUNCTION("""COMPUTED_VALUE"""),"Pays de Cornouaille")</f>
        <v>Pays de Cornouaille</v>
      </c>
      <c r="I120" t="str">
        <f ca="1">IFERROR(__xludf.DUMMYFUNCTION("""COMPUTED_VALUE"""),"")</f>
        <v/>
      </c>
      <c r="J120" t="str">
        <f ca="1">IFERROR(__xludf.DUMMYFUNCTION("""COMPUTED_VALUE"""),"")</f>
        <v/>
      </c>
      <c r="K120" t="str">
        <f ca="1">IFERROR(__xludf.DUMMYFUNCTION("""COMPUTED_VALUE"""),"")</f>
        <v/>
      </c>
      <c r="L120" t="str">
        <f ca="1">IFERROR(__xludf.DUMMYFUNCTION("""COMPUTED_VALUE"""),"")</f>
        <v/>
      </c>
      <c r="M120" t="str">
        <f ca="1">IFERROR(__xludf.DUMMYFUNCTION("""COMPUTED_VALUE"""),"")</f>
        <v/>
      </c>
    </row>
    <row r="121" spans="1:13" ht="12.5" hidden="1" x14ac:dyDescent="0.25">
      <c r="A121" s="14" t="str">
        <f ca="1">IFERROR(__xludf.DUMMYFUNCTION("""COMPUTED_VALUE"""),"Elaboration Projet professionnel")</f>
        <v>Elaboration Projet professionnel</v>
      </c>
      <c r="B121" s="14" t="str">
        <f ca="1">IFERROR(__xludf.DUMMYFUNCTION("""COMPUTED_VALUE"""),"LA TOULINE - EXPERTISE")</f>
        <v>LA TOULINE - EXPERTISE</v>
      </c>
      <c r="C121" s="15" t="str">
        <f ca="1">IFERROR(__xludf.DUMMYFUNCTION("""COMPUTED_VALUE"""),"3 - mars")</f>
        <v>3 - mars</v>
      </c>
      <c r="D121" s="16" t="str">
        <f ca="1">IFERROR(__xludf.DUMMYFUNCTION("""COMPUTED_VALUE"""),"oui")</f>
        <v>oui</v>
      </c>
      <c r="E121" s="16" t="str">
        <f ca="1">IFERROR(__xludf.DUMMYFUNCTION("""COMPUTED_VALUE"""),"oui")</f>
        <v>oui</v>
      </c>
      <c r="F121" s="16" t="str">
        <f ca="1">IFERROR(__xludf.DUMMYFUNCTION("""COMPUTED_VALUE"""),"oui")</f>
        <v>oui</v>
      </c>
      <c r="G121" s="16" t="str">
        <f ca="1">IFERROR(__xludf.DUMMYFUNCTION("""COMPUTED_VALUE"""),"Non")</f>
        <v>Non</v>
      </c>
      <c r="H121" s="16" t="str">
        <f ca="1">IFERROR(__xludf.DUMMYFUNCTION("""COMPUTED_VALUE"""),"Département")</f>
        <v>Département</v>
      </c>
      <c r="I121" t="str">
        <f ca="1">IFERROR(__xludf.DUMMYFUNCTION("""COMPUTED_VALUE"""),"")</f>
        <v/>
      </c>
      <c r="J121" t="str">
        <f ca="1">IFERROR(__xludf.DUMMYFUNCTION("""COMPUTED_VALUE"""),"")</f>
        <v/>
      </c>
      <c r="K121" t="str">
        <f ca="1">IFERROR(__xludf.DUMMYFUNCTION("""COMPUTED_VALUE"""),"")</f>
        <v/>
      </c>
      <c r="L121" t="str">
        <f ca="1">IFERROR(__xludf.DUMMYFUNCTION("""COMPUTED_VALUE"""),"")</f>
        <v/>
      </c>
      <c r="M121" t="str">
        <f ca="1">IFERROR(__xludf.DUMMYFUNCTION("""COMPUTED_VALUE"""),"")</f>
        <v/>
      </c>
    </row>
    <row r="122" spans="1:13" ht="12.5" hidden="1" x14ac:dyDescent="0.25">
      <c r="A122" s="14" t="str">
        <f ca="1">IFERROR(__xludf.DUMMYFUNCTION("""COMPUTED_VALUE"""),"Atelier d'insertion")</f>
        <v>Atelier d'insertion</v>
      </c>
      <c r="B122" s="14" t="str">
        <f ca="1">IFERROR(__xludf.DUMMYFUNCTION("""COMPUTED_VALUE"""),"LES GENETS D'OR - ATELIER")</f>
        <v>LES GENETS D'OR - ATELIER</v>
      </c>
      <c r="C122" s="15" t="str">
        <f ca="1">IFERROR(__xludf.DUMMYFUNCTION("""COMPUTED_VALUE"""),"3 - mars")</f>
        <v>3 - mars</v>
      </c>
      <c r="D122" s="16" t="str">
        <f ca="1">IFERROR(__xludf.DUMMYFUNCTION("""COMPUTED_VALUE"""),"")</f>
        <v/>
      </c>
      <c r="E122" s="16" t="str">
        <f ca="1">IFERROR(__xludf.DUMMYFUNCTION("""COMPUTED_VALUE"""),"oui")</f>
        <v>oui</v>
      </c>
      <c r="F122" s="16" t="str">
        <f ca="1">IFERROR(__xludf.DUMMYFUNCTION("""COMPUTED_VALUE"""),"")</f>
        <v/>
      </c>
      <c r="G122" s="16" t="str">
        <f ca="1">IFERROR(__xludf.DUMMYFUNCTION("""COMPUTED_VALUE"""),"Oui")</f>
        <v>Oui</v>
      </c>
      <c r="H122" s="16" t="str">
        <f ca="1">IFERROR(__xludf.DUMMYFUNCTION("""COMPUTED_VALUE"""),"Pays de Morlaix")</f>
        <v>Pays de Morlaix</v>
      </c>
      <c r="I122" t="str">
        <f ca="1">IFERROR(__xludf.DUMMYFUNCTION("""COMPUTED_VALUE"""),"")</f>
        <v/>
      </c>
      <c r="J122" t="str">
        <f ca="1">IFERROR(__xludf.DUMMYFUNCTION("""COMPUTED_VALUE"""),"")</f>
        <v/>
      </c>
      <c r="K122" t="str">
        <f ca="1">IFERROR(__xludf.DUMMYFUNCTION("""COMPUTED_VALUE"""),"")</f>
        <v/>
      </c>
      <c r="L122" t="str">
        <f ca="1">IFERROR(__xludf.DUMMYFUNCTION("""COMPUTED_VALUE"""),"")</f>
        <v/>
      </c>
      <c r="M122" t="str">
        <f ca="1">IFERROR(__xludf.DUMMYFUNCTION("""COMPUTED_VALUE"""),"")</f>
        <v/>
      </c>
    </row>
    <row r="123" spans="1:13" ht="12.5" hidden="1" x14ac:dyDescent="0.25">
      <c r="A123" s="14" t="str">
        <f ca="1">IFERROR(__xludf.DUMMYFUNCTION("""COMPUTED_VALUE"""),"Chantier d'insertion")</f>
        <v>Chantier d'insertion</v>
      </c>
      <c r="B123" s="14" t="str">
        <f ca="1">IFERROR(__xludf.DUMMYFUNCTION("""COMPUTED_VALUE"""),"MJC LA MARELLE")</f>
        <v>MJC LA MARELLE</v>
      </c>
      <c r="C123" s="15" t="str">
        <f ca="1">IFERROR(__xludf.DUMMYFUNCTION("""COMPUTED_VALUE"""),"3 - mars")</f>
        <v>3 - mars</v>
      </c>
      <c r="D123" s="16" t="str">
        <f ca="1">IFERROR(__xludf.DUMMYFUNCTION("""COMPUTED_VALUE"""),"oui")</f>
        <v>oui</v>
      </c>
      <c r="E123" s="16" t="str">
        <f ca="1">IFERROR(__xludf.DUMMYFUNCTION("""COMPUTED_VALUE"""),"oui")</f>
        <v>oui</v>
      </c>
      <c r="F123" s="16" t="str">
        <f ca="1">IFERROR(__xludf.DUMMYFUNCTION("""COMPUTED_VALUE"""),"oui")</f>
        <v>oui</v>
      </c>
      <c r="G123" s="16" t="str">
        <f ca="1">IFERROR(__xludf.DUMMYFUNCTION("""COMPUTED_VALUE"""),"Oui")</f>
        <v>Oui</v>
      </c>
      <c r="H123" s="16" t="str">
        <f ca="1">IFERROR(__xludf.DUMMYFUNCTION("""COMPUTED_VALUE"""),"Pays de Cornouaille")</f>
        <v>Pays de Cornouaille</v>
      </c>
      <c r="I123" t="str">
        <f ca="1">IFERROR(__xludf.DUMMYFUNCTION("""COMPUTED_VALUE"""),"")</f>
        <v/>
      </c>
      <c r="J123" t="str">
        <f ca="1">IFERROR(__xludf.DUMMYFUNCTION("""COMPUTED_VALUE"""),"")</f>
        <v/>
      </c>
      <c r="K123" t="str">
        <f ca="1">IFERROR(__xludf.DUMMYFUNCTION("""COMPUTED_VALUE"""),"")</f>
        <v/>
      </c>
      <c r="L123" t="str">
        <f ca="1">IFERROR(__xludf.DUMMYFUNCTION("""COMPUTED_VALUE"""),"")</f>
        <v/>
      </c>
      <c r="M123" t="str">
        <f ca="1">IFERROR(__xludf.DUMMYFUNCTION("""COMPUTED_VALUE"""),"")</f>
        <v/>
      </c>
    </row>
    <row r="124" spans="1:13" ht="12.5" hidden="1" x14ac:dyDescent="0.25">
      <c r="A124" s="14" t="str">
        <f ca="1">IFERROR(__xludf.DUMMYFUNCTION("""COMPUTED_VALUE"""),"Chantier d'insertion")</f>
        <v>Chantier d'insertion</v>
      </c>
      <c r="B124" s="14" t="str">
        <f ca="1">IFERROR(__xludf.DUMMYFUNCTION("""COMPUTED_VALUE"""),"MOBIL EMPLOI - CHANTIER CHAUFFEURS")</f>
        <v>MOBIL EMPLOI - CHANTIER CHAUFFEURS</v>
      </c>
      <c r="C124" s="15" t="str">
        <f ca="1">IFERROR(__xludf.DUMMYFUNCTION("""COMPUTED_VALUE"""),"3 - mars")</f>
        <v>3 - mars</v>
      </c>
      <c r="D124" s="16" t="str">
        <f ca="1">IFERROR(__xludf.DUMMYFUNCTION("""COMPUTED_VALUE"""),"oui")</f>
        <v>oui</v>
      </c>
      <c r="E124" s="16" t="str">
        <f ca="1">IFERROR(__xludf.DUMMYFUNCTION("""COMPUTED_VALUE"""),"oui")</f>
        <v>oui</v>
      </c>
      <c r="F124" s="16" t="str">
        <f ca="1">IFERROR(__xludf.DUMMYFUNCTION("""COMPUTED_VALUE"""),"non")</f>
        <v>non</v>
      </c>
      <c r="G124" s="16" t="str">
        <f ca="1">IFERROR(__xludf.DUMMYFUNCTION("""COMPUTED_VALUE"""),"Non")</f>
        <v>Non</v>
      </c>
      <c r="H124" s="16" t="str">
        <f ca="1">IFERROR(__xludf.DUMMYFUNCTION("""COMPUTED_VALUE"""),"Pays de Cornouaille")</f>
        <v>Pays de Cornouaille</v>
      </c>
      <c r="I124" t="str">
        <f ca="1">IFERROR(__xludf.DUMMYFUNCTION("""COMPUTED_VALUE"""),"")</f>
        <v/>
      </c>
      <c r="J124" t="str">
        <f ca="1">IFERROR(__xludf.DUMMYFUNCTION("""COMPUTED_VALUE"""),"")</f>
        <v/>
      </c>
      <c r="K124" t="str">
        <f ca="1">IFERROR(__xludf.DUMMYFUNCTION("""COMPUTED_VALUE"""),"")</f>
        <v/>
      </c>
      <c r="L124" t="str">
        <f ca="1">IFERROR(__xludf.DUMMYFUNCTION("""COMPUTED_VALUE"""),"")</f>
        <v/>
      </c>
      <c r="M124" t="str">
        <f ca="1">IFERROR(__xludf.DUMMYFUNCTION("""COMPUTED_VALUE"""),"")</f>
        <v/>
      </c>
    </row>
    <row r="125" spans="1:13" ht="12.5" hidden="1" x14ac:dyDescent="0.25">
      <c r="A125" s="14" t="str">
        <f ca="1">IFERROR(__xludf.DUMMYFUNCTION("""COMPUTED_VALUE"""),"Remobilisation sociale")</f>
        <v>Remobilisation sociale</v>
      </c>
      <c r="B125" s="14" t="str">
        <f ca="1">IFERROR(__xludf.DUMMYFUNCTION("""COMPUTED_VALUE"""),"MPT BELLEVUE - AGIR LESNEVEN")</f>
        <v>MPT BELLEVUE - AGIR LESNEVEN</v>
      </c>
      <c r="C125" s="15" t="str">
        <f ca="1">IFERROR(__xludf.DUMMYFUNCTION("""COMPUTED_VALUE"""),"3 - mars")</f>
        <v>3 - mars</v>
      </c>
      <c r="D125" s="16" t="str">
        <f ca="1">IFERROR(__xludf.DUMMYFUNCTION("""COMPUTED_VALUE"""),"oui")</f>
        <v>oui</v>
      </c>
      <c r="E125" s="16" t="str">
        <f ca="1">IFERROR(__xludf.DUMMYFUNCTION("""COMPUTED_VALUE"""),"oui")</f>
        <v>oui</v>
      </c>
      <c r="F125" s="16" t="str">
        <f ca="1">IFERROR(__xludf.DUMMYFUNCTION("""COMPUTED_VALUE"""),"oui")</f>
        <v>oui</v>
      </c>
      <c r="G125" s="16" t="str">
        <f ca="1">IFERROR(__xludf.DUMMYFUNCTION("""COMPUTED_VALUE"""),"Non")</f>
        <v>Non</v>
      </c>
      <c r="H125" s="16" t="str">
        <f ca="1">IFERROR(__xludf.DUMMYFUNCTION("""COMPUTED_VALUE"""),"Pays de Brest")</f>
        <v>Pays de Brest</v>
      </c>
      <c r="I125" t="str">
        <f ca="1">IFERROR(__xludf.DUMMYFUNCTION("""COMPUTED_VALUE"""),"")</f>
        <v/>
      </c>
      <c r="J125" t="str">
        <f ca="1">IFERROR(__xludf.DUMMYFUNCTION("""COMPUTED_VALUE"""),"")</f>
        <v/>
      </c>
      <c r="K125" t="str">
        <f ca="1">IFERROR(__xludf.DUMMYFUNCTION("""COMPUTED_VALUE"""),"")</f>
        <v/>
      </c>
      <c r="L125" t="str">
        <f ca="1">IFERROR(__xludf.DUMMYFUNCTION("""COMPUTED_VALUE"""),"")</f>
        <v/>
      </c>
      <c r="M125" t="str">
        <f ca="1">IFERROR(__xludf.DUMMYFUNCTION("""COMPUTED_VALUE"""),"")</f>
        <v/>
      </c>
    </row>
    <row r="126" spans="1:13" ht="12.5" hidden="1" x14ac:dyDescent="0.25">
      <c r="A126" s="14" t="str">
        <f ca="1">IFERROR(__xludf.DUMMYFUNCTION("""COMPUTED_VALUE"""),"Chantier d'insertion")</f>
        <v>Chantier d'insertion</v>
      </c>
      <c r="B126" s="14" t="str">
        <f ca="1">IFERROR(__xludf.DUMMYFUNCTION("""COMPUTED_VALUE"""),"PANIER DE LA MER - BRETAGNE SUD")</f>
        <v>PANIER DE LA MER - BRETAGNE SUD</v>
      </c>
      <c r="C126" s="15" t="str">
        <f ca="1">IFERROR(__xludf.DUMMYFUNCTION("""COMPUTED_VALUE"""),"3 - mars")</f>
        <v>3 - mars</v>
      </c>
      <c r="D126" s="16" t="str">
        <f ca="1">IFERROR(__xludf.DUMMYFUNCTION("""COMPUTED_VALUE"""),"non")</f>
        <v>non</v>
      </c>
      <c r="E126" s="16" t="str">
        <f ca="1">IFERROR(__xludf.DUMMYFUNCTION("""COMPUTED_VALUE"""),"oui")</f>
        <v>oui</v>
      </c>
      <c r="F126" s="16" t="str">
        <f ca="1">IFERROR(__xludf.DUMMYFUNCTION("""COMPUTED_VALUE"""),"oui")</f>
        <v>oui</v>
      </c>
      <c r="G126" s="16" t="str">
        <f ca="1">IFERROR(__xludf.DUMMYFUNCTION("""COMPUTED_VALUE"""),"Non")</f>
        <v>Non</v>
      </c>
      <c r="H126" s="16" t="str">
        <f ca="1">IFERROR(__xludf.DUMMYFUNCTION("""COMPUTED_VALUE"""),"Pays de Cornouaille")</f>
        <v>Pays de Cornouaille</v>
      </c>
      <c r="I126" t="str">
        <f ca="1">IFERROR(__xludf.DUMMYFUNCTION("""COMPUTED_VALUE"""),"")</f>
        <v/>
      </c>
      <c r="J126" t="str">
        <f ca="1">IFERROR(__xludf.DUMMYFUNCTION("""COMPUTED_VALUE"""),"")</f>
        <v/>
      </c>
      <c r="K126" t="str">
        <f ca="1">IFERROR(__xludf.DUMMYFUNCTION("""COMPUTED_VALUE"""),"")</f>
        <v/>
      </c>
      <c r="L126" t="str">
        <f ca="1">IFERROR(__xludf.DUMMYFUNCTION("""COMPUTED_VALUE"""),"")</f>
        <v/>
      </c>
      <c r="M126" t="str">
        <f ca="1">IFERROR(__xludf.DUMMYFUNCTION("""COMPUTED_VALUE"""),"")</f>
        <v/>
      </c>
    </row>
    <row r="127" spans="1:13" ht="12.5" hidden="1" x14ac:dyDescent="0.25">
      <c r="A127" s="14" t="str">
        <f ca="1">IFERROR(__xludf.DUMMYFUNCTION("""COMPUTED_VALUE"""),"Remobilisation sociale")</f>
        <v>Remobilisation sociale</v>
      </c>
      <c r="B127" s="14" t="str">
        <f ca="1">IFERROR(__xludf.DUMMYFUNCTION("""COMPUTED_VALUE"""),"SENTIER VOUS BIEN")</f>
        <v>SENTIER VOUS BIEN</v>
      </c>
      <c r="C127" s="15" t="str">
        <f ca="1">IFERROR(__xludf.DUMMYFUNCTION("""COMPUTED_VALUE"""),"3 - mars")</f>
        <v>3 - mars</v>
      </c>
      <c r="D127" s="16" t="str">
        <f ca="1">IFERROR(__xludf.DUMMYFUNCTION("""COMPUTED_VALUE"""),"non")</f>
        <v>non</v>
      </c>
      <c r="E127" s="16" t="str">
        <f ca="1">IFERROR(__xludf.DUMMYFUNCTION("""COMPUTED_VALUE"""),"non")</f>
        <v>non</v>
      </c>
      <c r="F127" s="16" t="str">
        <f ca="1">IFERROR(__xludf.DUMMYFUNCTION("""COMPUTED_VALUE"""),"oui")</f>
        <v>oui</v>
      </c>
      <c r="G127" s="16" t="str">
        <f ca="1">IFERROR(__xludf.DUMMYFUNCTION("""COMPUTED_VALUE"""),"Oui")</f>
        <v>Oui</v>
      </c>
      <c r="H127" s="16" t="str">
        <f ca="1">IFERROR(__xludf.DUMMYFUNCTION("""COMPUTED_VALUE"""),"Pays de Brest")</f>
        <v>Pays de Brest</v>
      </c>
      <c r="I127" t="str">
        <f ca="1">IFERROR(__xludf.DUMMYFUNCTION("""COMPUTED_VALUE"""),"")</f>
        <v/>
      </c>
      <c r="J127" t="str">
        <f ca="1">IFERROR(__xludf.DUMMYFUNCTION("""COMPUTED_VALUE"""),"")</f>
        <v/>
      </c>
      <c r="K127" t="str">
        <f ca="1">IFERROR(__xludf.DUMMYFUNCTION("""COMPUTED_VALUE"""),"")</f>
        <v/>
      </c>
      <c r="L127" t="str">
        <f ca="1">IFERROR(__xludf.DUMMYFUNCTION("""COMPUTED_VALUE"""),"")</f>
        <v/>
      </c>
      <c r="M127" t="str">
        <f ca="1">IFERROR(__xludf.DUMMYFUNCTION("""COMPUTED_VALUE"""),"")</f>
        <v/>
      </c>
    </row>
    <row r="128" spans="1:13" ht="12.5" hidden="1" x14ac:dyDescent="0.25">
      <c r="A128" s="14" t="str">
        <f ca="1">IFERROR(__xludf.DUMMYFUNCTION("""COMPUTED_VALUE"""),"Atelier d'insertion")</f>
        <v>Atelier d'insertion</v>
      </c>
      <c r="B128" s="14" t="str">
        <f ca="1">IFERROR(__xludf.DUMMYFUNCTION("""COMPUTED_VALUE"""),"UN PEU D'R")</f>
        <v>UN PEU D'R</v>
      </c>
      <c r="C128" s="15" t="str">
        <f ca="1">IFERROR(__xludf.DUMMYFUNCTION("""COMPUTED_VALUE"""),"3 - mars")</f>
        <v>3 - mars</v>
      </c>
      <c r="D128" s="16" t="str">
        <f ca="1">IFERROR(__xludf.DUMMYFUNCTION("""COMPUTED_VALUE"""),"oui")</f>
        <v>oui</v>
      </c>
      <c r="E128" s="16" t="str">
        <f ca="1">IFERROR(__xludf.DUMMYFUNCTION("""COMPUTED_VALUE"""),"oui")</f>
        <v>oui</v>
      </c>
      <c r="F128" s="16" t="str">
        <f ca="1">IFERROR(__xludf.DUMMYFUNCTION("""COMPUTED_VALUE"""),"oui")</f>
        <v>oui</v>
      </c>
      <c r="G128" s="16" t="str">
        <f ca="1">IFERROR(__xludf.DUMMYFUNCTION("""COMPUTED_VALUE"""),"Non")</f>
        <v>Non</v>
      </c>
      <c r="H128" s="16" t="str">
        <f ca="1">IFERROR(__xludf.DUMMYFUNCTION("""COMPUTED_VALUE"""),"Pays de Brest")</f>
        <v>Pays de Brest</v>
      </c>
      <c r="I128" t="str">
        <f ca="1">IFERROR(__xludf.DUMMYFUNCTION("""COMPUTED_VALUE"""),"")</f>
        <v/>
      </c>
      <c r="J128" t="str">
        <f ca="1">IFERROR(__xludf.DUMMYFUNCTION("""COMPUTED_VALUE"""),"")</f>
        <v/>
      </c>
      <c r="K128" t="str">
        <f ca="1">IFERROR(__xludf.DUMMYFUNCTION("""COMPUTED_VALUE"""),"")</f>
        <v/>
      </c>
      <c r="L128" t="str">
        <f ca="1">IFERROR(__xludf.DUMMYFUNCTION("""COMPUTED_VALUE"""),"")</f>
        <v/>
      </c>
      <c r="M128" t="str">
        <f ca="1">IFERROR(__xludf.DUMMYFUNCTION("""COMPUTED_VALUE"""),"")</f>
        <v/>
      </c>
    </row>
    <row r="129" spans="1:13" ht="12.5" hidden="1" x14ac:dyDescent="0.25">
      <c r="A129" s="14" t="str">
        <f ca="1">IFERROR(__xludf.DUMMYFUNCTION("""COMPUTED_VALUE"""),"Chantier d'insertion")</f>
        <v>Chantier d'insertion</v>
      </c>
      <c r="B129" s="14" t="str">
        <f ca="1">IFERROR(__xludf.DUMMYFUNCTION("""COMPUTED_VALUE"""),"AGDE - CHANTIER AGROALIMENTAIRE")</f>
        <v>AGDE - CHANTIER AGROALIMENTAIRE</v>
      </c>
      <c r="C129" s="15" t="str">
        <f ca="1">IFERROR(__xludf.DUMMYFUNCTION("""COMPUTED_VALUE"""),"4 - avril")</f>
        <v>4 - avril</v>
      </c>
      <c r="D129" s="16" t="str">
        <f ca="1">IFERROR(__xludf.DUMMYFUNCTION("""COMPUTED_VALUE"""),"non")</f>
        <v>non</v>
      </c>
      <c r="E129" s="16" t="str">
        <f ca="1">IFERROR(__xludf.DUMMYFUNCTION("""COMPUTED_VALUE"""),"non")</f>
        <v>non</v>
      </c>
      <c r="F129" s="16" t="str">
        <f ca="1">IFERROR(__xludf.DUMMYFUNCTION("""COMPUTED_VALUE"""),"oui")</f>
        <v>oui</v>
      </c>
      <c r="G129" s="16" t="str">
        <f ca="1">IFERROR(__xludf.DUMMYFUNCTION("""COMPUTED_VALUE"""),"Oui")</f>
        <v>Oui</v>
      </c>
      <c r="H129" s="16" t="str">
        <f ca="1">IFERROR(__xludf.DUMMYFUNCTION("""COMPUTED_VALUE"""),"Pays de Brest")</f>
        <v>Pays de Brest</v>
      </c>
      <c r="I129" t="str">
        <f ca="1">IFERROR(__xludf.DUMMYFUNCTION("""COMPUTED_VALUE"""),"")</f>
        <v/>
      </c>
      <c r="J129" t="str">
        <f ca="1">IFERROR(__xludf.DUMMYFUNCTION("""COMPUTED_VALUE"""),"")</f>
        <v/>
      </c>
      <c r="K129" t="str">
        <f ca="1">IFERROR(__xludf.DUMMYFUNCTION("""COMPUTED_VALUE"""),"")</f>
        <v/>
      </c>
      <c r="L129" t="str">
        <f ca="1">IFERROR(__xludf.DUMMYFUNCTION("""COMPUTED_VALUE"""),"")</f>
        <v/>
      </c>
      <c r="M129" t="str">
        <f ca="1">IFERROR(__xludf.DUMMYFUNCTION("""COMPUTED_VALUE"""),"")</f>
        <v/>
      </c>
    </row>
    <row r="130" spans="1:13" ht="12.5" hidden="1" x14ac:dyDescent="0.25">
      <c r="A130" s="14" t="str">
        <f ca="1">IFERROR(__xludf.DUMMYFUNCTION("""COMPUTED_VALUE"""),"Chantier d'insertion")</f>
        <v>Chantier d'insertion</v>
      </c>
      <c r="B130" s="14" t="str">
        <f ca="1">IFERROR(__xludf.DUMMYFUNCTION("""COMPUTED_VALUE"""),"ABI 29 - BREST")</f>
        <v>ABI 29 - BREST</v>
      </c>
      <c r="C130" s="15" t="str">
        <f ca="1">IFERROR(__xludf.DUMMYFUNCTION("""COMPUTED_VALUE"""),"4 - avril")</f>
        <v>4 - avril</v>
      </c>
      <c r="D130" s="16" t="str">
        <f ca="1">IFERROR(__xludf.DUMMYFUNCTION("""COMPUTED_VALUE"""),"non")</f>
        <v>non</v>
      </c>
      <c r="E130" s="16" t="str">
        <f ca="1">IFERROR(__xludf.DUMMYFUNCTION("""COMPUTED_VALUE"""),"non")</f>
        <v>non</v>
      </c>
      <c r="F130" s="16" t="str">
        <f ca="1">IFERROR(__xludf.DUMMYFUNCTION("""COMPUTED_VALUE"""),"oui")</f>
        <v>oui</v>
      </c>
      <c r="G130" s="16" t="str">
        <f ca="1">IFERROR(__xludf.DUMMYFUNCTION("""COMPUTED_VALUE"""),"Oui")</f>
        <v>Oui</v>
      </c>
      <c r="H130" s="16" t="str">
        <f ca="1">IFERROR(__xludf.DUMMYFUNCTION("""COMPUTED_VALUE"""),"Pays de Brest")</f>
        <v>Pays de Brest</v>
      </c>
      <c r="I130" t="str">
        <f ca="1">IFERROR(__xludf.DUMMYFUNCTION("""COMPUTED_VALUE"""),"")</f>
        <v/>
      </c>
      <c r="J130" t="str">
        <f ca="1">IFERROR(__xludf.DUMMYFUNCTION("""COMPUTED_VALUE"""),"")</f>
        <v/>
      </c>
      <c r="K130" t="str">
        <f ca="1">IFERROR(__xludf.DUMMYFUNCTION("""COMPUTED_VALUE"""),"")</f>
        <v/>
      </c>
      <c r="L130" t="str">
        <f ca="1">IFERROR(__xludf.DUMMYFUNCTION("""COMPUTED_VALUE"""),"")</f>
        <v/>
      </c>
      <c r="M130" t="str">
        <f ca="1">IFERROR(__xludf.DUMMYFUNCTION("""COMPUTED_VALUE"""),"")</f>
        <v/>
      </c>
    </row>
    <row r="131" spans="1:13" ht="12.5" hidden="1" x14ac:dyDescent="0.25">
      <c r="A131" s="14" t="str">
        <f ca="1">IFERROR(__xludf.DUMMYFUNCTION("""COMPUTED_VALUE"""),"Chantier d'insertion")</f>
        <v>Chantier d'insertion</v>
      </c>
      <c r="B131" s="14" t="str">
        <f ca="1">IFERROR(__xludf.DUMMYFUNCTION("""COMPUTED_VALUE"""),"ABI 29 - DOUARNENEZ")</f>
        <v>ABI 29 - DOUARNENEZ</v>
      </c>
      <c r="C131" s="15" t="str">
        <f ca="1">IFERROR(__xludf.DUMMYFUNCTION("""COMPUTED_VALUE"""),"4 - avril")</f>
        <v>4 - avril</v>
      </c>
      <c r="D131" s="16" t="str">
        <f ca="1">IFERROR(__xludf.DUMMYFUNCTION("""COMPUTED_VALUE"""),"oui")</f>
        <v>oui</v>
      </c>
      <c r="E131" s="16" t="str">
        <f ca="1">IFERROR(__xludf.DUMMYFUNCTION("""COMPUTED_VALUE"""),"oui")</f>
        <v>oui</v>
      </c>
      <c r="F131" s="16" t="str">
        <f ca="1">IFERROR(__xludf.DUMMYFUNCTION("""COMPUTED_VALUE"""),"")</f>
        <v/>
      </c>
      <c r="G131" s="16" t="str">
        <f ca="1">IFERROR(__xludf.DUMMYFUNCTION("""COMPUTED_VALUE"""),"Non")</f>
        <v>Non</v>
      </c>
      <c r="H131" s="16" t="str">
        <f ca="1">IFERROR(__xludf.DUMMYFUNCTION("""COMPUTED_VALUE"""),"Pays de Cornouaille")</f>
        <v>Pays de Cornouaille</v>
      </c>
      <c r="I131" t="str">
        <f ca="1">IFERROR(__xludf.DUMMYFUNCTION("""COMPUTED_VALUE"""),"")</f>
        <v/>
      </c>
      <c r="J131" t="str">
        <f ca="1">IFERROR(__xludf.DUMMYFUNCTION("""COMPUTED_VALUE"""),"")</f>
        <v/>
      </c>
      <c r="K131" t="str">
        <f ca="1">IFERROR(__xludf.DUMMYFUNCTION("""COMPUTED_VALUE"""),"")</f>
        <v/>
      </c>
      <c r="L131" t="str">
        <f ca="1">IFERROR(__xludf.DUMMYFUNCTION("""COMPUTED_VALUE"""),"")</f>
        <v/>
      </c>
      <c r="M131" t="str">
        <f ca="1">IFERROR(__xludf.DUMMYFUNCTION("""COMPUTED_VALUE"""),"")</f>
        <v/>
      </c>
    </row>
    <row r="132" spans="1:13" ht="12.5" hidden="1" x14ac:dyDescent="0.25">
      <c r="A132" s="14" t="str">
        <f ca="1">IFERROR(__xludf.DUMMYFUNCTION("""COMPUTED_VALUE"""),"Chantier d'insertion")</f>
        <v>Chantier d'insertion</v>
      </c>
      <c r="B132" s="14" t="str">
        <f ca="1">IFERROR(__xludf.DUMMYFUNCTION("""COMPUTED_VALUE"""),"AGEHB QUIMPER - SOLIDARITÉ PAPIER")</f>
        <v>AGEHB QUIMPER - SOLIDARITÉ PAPIER</v>
      </c>
      <c r="C132" s="15" t="str">
        <f ca="1">IFERROR(__xludf.DUMMYFUNCTION("""COMPUTED_VALUE"""),"4 - avril")</f>
        <v>4 - avril</v>
      </c>
      <c r="D132" s="16" t="str">
        <f ca="1">IFERROR(__xludf.DUMMYFUNCTION("""COMPUTED_VALUE"""),"non")</f>
        <v>non</v>
      </c>
      <c r="E132" s="16" t="str">
        <f ca="1">IFERROR(__xludf.DUMMYFUNCTION("""COMPUTED_VALUE"""),"oui")</f>
        <v>oui</v>
      </c>
      <c r="F132" s="16" t="str">
        <f ca="1">IFERROR(__xludf.DUMMYFUNCTION("""COMPUTED_VALUE"""),"oui")</f>
        <v>oui</v>
      </c>
      <c r="G132" s="16" t="str">
        <f ca="1">IFERROR(__xludf.DUMMYFUNCTION("""COMPUTED_VALUE"""),"Oui")</f>
        <v>Oui</v>
      </c>
      <c r="H132" s="16" t="str">
        <f ca="1">IFERROR(__xludf.DUMMYFUNCTION("""COMPUTED_VALUE"""),"pays de Cornouaille")</f>
        <v>pays de Cornouaille</v>
      </c>
      <c r="I132" t="str">
        <f ca="1">IFERROR(__xludf.DUMMYFUNCTION("""COMPUTED_VALUE"""),"")</f>
        <v/>
      </c>
      <c r="J132" t="str">
        <f ca="1">IFERROR(__xludf.DUMMYFUNCTION("""COMPUTED_VALUE"""),"")</f>
        <v/>
      </c>
      <c r="K132" t="str">
        <f ca="1">IFERROR(__xludf.DUMMYFUNCTION("""COMPUTED_VALUE"""),"")</f>
        <v/>
      </c>
      <c r="L132" t="str">
        <f ca="1">IFERROR(__xludf.DUMMYFUNCTION("""COMPUTED_VALUE"""),"")</f>
        <v/>
      </c>
      <c r="M132" t="str">
        <f ca="1">IFERROR(__xludf.DUMMYFUNCTION("""COMPUTED_VALUE"""),"")</f>
        <v/>
      </c>
    </row>
    <row r="133" spans="1:13" ht="12.5" hidden="1" x14ac:dyDescent="0.25">
      <c r="A133" s="14" t="str">
        <f ca="1">IFERROR(__xludf.DUMMYFUNCTION("""COMPUTED_VALUE"""),"Chantier d'insertion")</f>
        <v>Chantier d'insertion</v>
      </c>
      <c r="B133" s="14" t="str">
        <f ca="1">IFERROR(__xludf.DUMMYFUNCTION("""COMPUTED_VALUE"""),"ART - BATIVERT")</f>
        <v>ART - BATIVERT</v>
      </c>
      <c r="C133" s="15" t="str">
        <f ca="1">IFERROR(__xludf.DUMMYFUNCTION("""COMPUTED_VALUE"""),"4 - avril")</f>
        <v>4 - avril</v>
      </c>
      <c r="D133" s="16" t="str">
        <f ca="1">IFERROR(__xludf.DUMMYFUNCTION("""COMPUTED_VALUE"""),"non")</f>
        <v>non</v>
      </c>
      <c r="E133" s="16" t="str">
        <f ca="1">IFERROR(__xludf.DUMMYFUNCTION("""COMPUTED_VALUE"""),"non")</f>
        <v>non</v>
      </c>
      <c r="F133" s="16" t="str">
        <f ca="1">IFERROR(__xludf.DUMMYFUNCTION("""COMPUTED_VALUE"""),"non")</f>
        <v>non</v>
      </c>
      <c r="G133" s="16" t="str">
        <f ca="1">IFERROR(__xludf.DUMMYFUNCTION("""COMPUTED_VALUE"""),"Oui")</f>
        <v>Oui</v>
      </c>
      <c r="H133" s="16" t="str">
        <f ca="1">IFERROR(__xludf.DUMMYFUNCTION("""COMPUTED_VALUE"""),"Pays de Morlaix")</f>
        <v>Pays de Morlaix</v>
      </c>
      <c r="I133" t="str">
        <f ca="1">IFERROR(__xludf.DUMMYFUNCTION("""COMPUTED_VALUE"""),"")</f>
        <v/>
      </c>
      <c r="J133" t="str">
        <f ca="1">IFERROR(__xludf.DUMMYFUNCTION("""COMPUTED_VALUE"""),"")</f>
        <v/>
      </c>
      <c r="K133" t="str">
        <f ca="1">IFERROR(__xludf.DUMMYFUNCTION("""COMPUTED_VALUE"""),"")</f>
        <v/>
      </c>
      <c r="L133" t="str">
        <f ca="1">IFERROR(__xludf.DUMMYFUNCTION("""COMPUTED_VALUE"""),"")</f>
        <v/>
      </c>
      <c r="M133" t="str">
        <f ca="1">IFERROR(__xludf.DUMMYFUNCTION("""COMPUTED_VALUE"""),"")</f>
        <v/>
      </c>
    </row>
    <row r="134" spans="1:13" ht="12.5" hidden="1" x14ac:dyDescent="0.25">
      <c r="A134" s="14" t="str">
        <f ca="1">IFERROR(__xludf.DUMMYFUNCTION("""COMPUTED_VALUE"""),"Chantier d'insertion")</f>
        <v>Chantier d'insertion</v>
      </c>
      <c r="B134" s="14" t="str">
        <f ca="1">IFERROR(__xludf.DUMMYFUNCTION("""COMPUTED_VALUE"""),"ATELIERS FOUESNANTAIS")</f>
        <v>ATELIERS FOUESNANTAIS</v>
      </c>
      <c r="C134" s="15" t="str">
        <f ca="1">IFERROR(__xludf.DUMMYFUNCTION("""COMPUTED_VALUE"""),"4 - avril")</f>
        <v>4 - avril</v>
      </c>
      <c r="D134" s="16" t="str">
        <f ca="1">IFERROR(__xludf.DUMMYFUNCTION("""COMPUTED_VALUE"""),"non")</f>
        <v>non</v>
      </c>
      <c r="E134" s="16" t="str">
        <f ca="1">IFERROR(__xludf.DUMMYFUNCTION("""COMPUTED_VALUE"""),"non")</f>
        <v>non</v>
      </c>
      <c r="F134" s="16" t="str">
        <f ca="1">IFERROR(__xludf.DUMMYFUNCTION("""COMPUTED_VALUE"""),"oui")</f>
        <v>oui</v>
      </c>
      <c r="G134" s="16" t="str">
        <f ca="1">IFERROR(__xludf.DUMMYFUNCTION("""COMPUTED_VALUE"""),"Oui")</f>
        <v>Oui</v>
      </c>
      <c r="H134" s="16" t="str">
        <f ca="1">IFERROR(__xludf.DUMMYFUNCTION("""COMPUTED_VALUE"""),"Pays de Cornouaille")</f>
        <v>Pays de Cornouaille</v>
      </c>
      <c r="I134" t="str">
        <f ca="1">IFERROR(__xludf.DUMMYFUNCTION("""COMPUTED_VALUE"""),"")</f>
        <v/>
      </c>
      <c r="J134" t="str">
        <f ca="1">IFERROR(__xludf.DUMMYFUNCTION("""COMPUTED_VALUE"""),"")</f>
        <v/>
      </c>
      <c r="K134" t="str">
        <f ca="1">IFERROR(__xludf.DUMMYFUNCTION("""COMPUTED_VALUE"""),"")</f>
        <v/>
      </c>
      <c r="L134" t="str">
        <f ca="1">IFERROR(__xludf.DUMMYFUNCTION("""COMPUTED_VALUE"""),"")</f>
        <v/>
      </c>
      <c r="M134" t="str">
        <f ca="1">IFERROR(__xludf.DUMMYFUNCTION("""COMPUTED_VALUE"""),"")</f>
        <v/>
      </c>
    </row>
    <row r="135" spans="1:13" ht="12.5" hidden="1" x14ac:dyDescent="0.25">
      <c r="A135" s="14" t="str">
        <f ca="1">IFERROR(__xludf.DUMMYFUNCTION("""COMPUTED_VALUE"""),"Chantier d'insertion")</f>
        <v>Chantier d'insertion</v>
      </c>
      <c r="B135" s="14" t="str">
        <f ca="1">IFERROR(__xludf.DUMMYFUNCTION("""COMPUTED_VALUE"""),"CIAS DU CAP SIZUN")</f>
        <v>CIAS DU CAP SIZUN</v>
      </c>
      <c r="C135" s="15" t="str">
        <f ca="1">IFERROR(__xludf.DUMMYFUNCTION("""COMPUTED_VALUE"""),"4 - avril")</f>
        <v>4 - avril</v>
      </c>
      <c r="D135" s="16" t="str">
        <f ca="1">IFERROR(__xludf.DUMMYFUNCTION("""COMPUTED_VALUE"""),"oui")</f>
        <v>oui</v>
      </c>
      <c r="E135" s="16" t="str">
        <f ca="1">IFERROR(__xludf.DUMMYFUNCTION("""COMPUTED_VALUE"""),"")</f>
        <v/>
      </c>
      <c r="F135" s="16" t="str">
        <f ca="1">IFERROR(__xludf.DUMMYFUNCTION("""COMPUTED_VALUE"""),"")</f>
        <v/>
      </c>
      <c r="G135" s="16" t="str">
        <f ca="1">IFERROR(__xludf.DUMMYFUNCTION("""COMPUTED_VALUE"""),"Non")</f>
        <v>Non</v>
      </c>
      <c r="H135" s="16" t="str">
        <f ca="1">IFERROR(__xludf.DUMMYFUNCTION("""COMPUTED_VALUE"""),"Pays de Cornouaille")</f>
        <v>Pays de Cornouaille</v>
      </c>
      <c r="I135" t="str">
        <f ca="1">IFERROR(__xludf.DUMMYFUNCTION("""COMPUTED_VALUE"""),"")</f>
        <v/>
      </c>
      <c r="J135" t="str">
        <f ca="1">IFERROR(__xludf.DUMMYFUNCTION("""COMPUTED_VALUE"""),"")</f>
        <v/>
      </c>
      <c r="K135" t="str">
        <f ca="1">IFERROR(__xludf.DUMMYFUNCTION("""COMPUTED_VALUE"""),"")</f>
        <v/>
      </c>
      <c r="L135" t="str">
        <f ca="1">IFERROR(__xludf.DUMMYFUNCTION("""COMPUTED_VALUE"""),"")</f>
        <v/>
      </c>
      <c r="M135" t="str">
        <f ca="1">IFERROR(__xludf.DUMMYFUNCTION("""COMPUTED_VALUE"""),"")</f>
        <v/>
      </c>
    </row>
    <row r="136" spans="1:13" ht="12.5" hidden="1" x14ac:dyDescent="0.25">
      <c r="A136" s="14" t="str">
        <f ca="1">IFERROR(__xludf.DUMMYFUNCTION("""COMPUTED_VALUE"""),"Chantier d'insertion")</f>
        <v>Chantier d'insertion</v>
      </c>
      <c r="B136" s="14" t="str">
        <f ca="1">IFERROR(__xludf.DUMMYFUNCTION("""COMPUTED_VALUE"""),"CPP CHAMPIONNET - CHANTIER")</f>
        <v>CPP CHAMPIONNET - CHANTIER</v>
      </c>
      <c r="C136" s="15" t="str">
        <f ca="1">IFERROR(__xludf.DUMMYFUNCTION("""COMPUTED_VALUE"""),"4 - avril")</f>
        <v>4 - avril</v>
      </c>
      <c r="D136" s="16" t="str">
        <f ca="1">IFERROR(__xludf.DUMMYFUNCTION("""COMPUTED_VALUE"""),"oui")</f>
        <v>oui</v>
      </c>
      <c r="E136" s="16" t="str">
        <f ca="1">IFERROR(__xludf.DUMMYFUNCTION("""COMPUTED_VALUE"""),"non")</f>
        <v>non</v>
      </c>
      <c r="F136" s="16" t="str">
        <f ca="1">IFERROR(__xludf.DUMMYFUNCTION("""COMPUTED_VALUE"""),"oui")</f>
        <v>oui</v>
      </c>
      <c r="G136" s="16" t="str">
        <f ca="1">IFERROR(__xludf.DUMMYFUNCTION("""COMPUTED_VALUE"""),"Non")</f>
        <v>Non</v>
      </c>
      <c r="H136" s="16" t="str">
        <f ca="1">IFERROR(__xludf.DUMMYFUNCTION("""COMPUTED_VALUE"""),"Pays de Cornouaille")</f>
        <v>Pays de Cornouaille</v>
      </c>
      <c r="I136" t="str">
        <f ca="1">IFERROR(__xludf.DUMMYFUNCTION("""COMPUTED_VALUE"""),"")</f>
        <v/>
      </c>
      <c r="J136" t="str">
        <f ca="1">IFERROR(__xludf.DUMMYFUNCTION("""COMPUTED_VALUE"""),"")</f>
        <v/>
      </c>
      <c r="K136" t="str">
        <f ca="1">IFERROR(__xludf.DUMMYFUNCTION("""COMPUTED_VALUE"""),"")</f>
        <v/>
      </c>
      <c r="L136" t="str">
        <f ca="1">IFERROR(__xludf.DUMMYFUNCTION("""COMPUTED_VALUE"""),"")</f>
        <v/>
      </c>
      <c r="M136" t="str">
        <f ca="1">IFERROR(__xludf.DUMMYFUNCTION("""COMPUTED_VALUE"""),"")</f>
        <v/>
      </c>
    </row>
    <row r="137" spans="1:13" ht="12.5" hidden="1" x14ac:dyDescent="0.25">
      <c r="A137" s="14" t="str">
        <f ca="1">IFERROR(__xludf.DUMMYFUNCTION("""COMPUTED_VALUE"""),"Chantier d'insertion")</f>
        <v>Chantier d'insertion</v>
      </c>
      <c r="B137" s="14" t="str">
        <f ca="1">IFERROR(__xludf.DUMMYFUNCTION("""COMPUTED_VALUE"""),"DON BOSCO - CHANTIER BATIMENT")</f>
        <v>DON BOSCO - CHANTIER BATIMENT</v>
      </c>
      <c r="C137" s="15" t="str">
        <f ca="1">IFERROR(__xludf.DUMMYFUNCTION("""COMPUTED_VALUE"""),"4 - avril")</f>
        <v>4 - avril</v>
      </c>
      <c r="D137" s="16" t="str">
        <f ca="1">IFERROR(__xludf.DUMMYFUNCTION("""COMPUTED_VALUE"""),"oui")</f>
        <v>oui</v>
      </c>
      <c r="E137" s="16" t="str">
        <f ca="1">IFERROR(__xludf.DUMMYFUNCTION("""COMPUTED_VALUE"""),"oui")</f>
        <v>oui</v>
      </c>
      <c r="F137" s="16" t="str">
        <f ca="1">IFERROR(__xludf.DUMMYFUNCTION("""COMPUTED_VALUE"""),"oui")</f>
        <v>oui</v>
      </c>
      <c r="G137" s="16" t="str">
        <f ca="1">IFERROR(__xludf.DUMMYFUNCTION("""COMPUTED_VALUE"""),"Oui")</f>
        <v>Oui</v>
      </c>
      <c r="H137" s="16" t="str">
        <f ca="1">IFERROR(__xludf.DUMMYFUNCTION("""COMPUTED_VALUE"""),"Pays de Brest")</f>
        <v>Pays de Brest</v>
      </c>
      <c r="I137" t="str">
        <f ca="1">IFERROR(__xludf.DUMMYFUNCTION("""COMPUTED_VALUE"""),"")</f>
        <v/>
      </c>
      <c r="J137" t="str">
        <f ca="1">IFERROR(__xludf.DUMMYFUNCTION("""COMPUTED_VALUE"""),"")</f>
        <v/>
      </c>
      <c r="K137" t="str">
        <f ca="1">IFERROR(__xludf.DUMMYFUNCTION("""COMPUTED_VALUE"""),"")</f>
        <v/>
      </c>
      <c r="L137" t="str">
        <f ca="1">IFERROR(__xludf.DUMMYFUNCTION("""COMPUTED_VALUE"""),"")</f>
        <v/>
      </c>
      <c r="M137" t="str">
        <f ca="1">IFERROR(__xludf.DUMMYFUNCTION("""COMPUTED_VALUE"""),"")</f>
        <v/>
      </c>
    </row>
    <row r="138" spans="1:13" ht="12.5" hidden="1" x14ac:dyDescent="0.25">
      <c r="A138" s="14" t="str">
        <f ca="1">IFERROR(__xludf.DUMMYFUNCTION("""COMPUTED_VALUE"""),"Chantier d'insertion")</f>
        <v>Chantier d'insertion</v>
      </c>
      <c r="B138" s="14" t="str">
        <f ca="1">IFERROR(__xludf.DUMMYFUNCTION("""COMPUTED_VALUE"""),"DON BOSCO - CHANTIER MECANIQUE")</f>
        <v>DON BOSCO - CHANTIER MECANIQUE</v>
      </c>
      <c r="C138" s="15" t="str">
        <f ca="1">IFERROR(__xludf.DUMMYFUNCTION("""COMPUTED_VALUE"""),"4 - avril")</f>
        <v>4 - avril</v>
      </c>
      <c r="D138" s="16" t="str">
        <f ca="1">IFERROR(__xludf.DUMMYFUNCTION("""COMPUTED_VALUE"""),"non")</f>
        <v>non</v>
      </c>
      <c r="E138" s="16" t="str">
        <f ca="1">IFERROR(__xludf.DUMMYFUNCTION("""COMPUTED_VALUE"""),"oui")</f>
        <v>oui</v>
      </c>
      <c r="F138" s="16" t="str">
        <f ca="1">IFERROR(__xludf.DUMMYFUNCTION("""COMPUTED_VALUE"""),"oui")</f>
        <v>oui</v>
      </c>
      <c r="G138" s="16" t="str">
        <f ca="1">IFERROR(__xludf.DUMMYFUNCTION("""COMPUTED_VALUE"""),"Oui")</f>
        <v>Oui</v>
      </c>
      <c r="H138" s="16" t="str">
        <f ca="1">IFERROR(__xludf.DUMMYFUNCTION("""COMPUTED_VALUE"""),"Pays de Brest")</f>
        <v>Pays de Brest</v>
      </c>
      <c r="I138" t="str">
        <f ca="1">IFERROR(__xludf.DUMMYFUNCTION("""COMPUTED_VALUE"""),"")</f>
        <v/>
      </c>
      <c r="J138" t="str">
        <f ca="1">IFERROR(__xludf.DUMMYFUNCTION("""COMPUTED_VALUE"""),"")</f>
        <v/>
      </c>
      <c r="K138" t="str">
        <f ca="1">IFERROR(__xludf.DUMMYFUNCTION("""COMPUTED_VALUE"""),"")</f>
        <v/>
      </c>
      <c r="L138" t="str">
        <f ca="1">IFERROR(__xludf.DUMMYFUNCTION("""COMPUTED_VALUE"""),"")</f>
        <v/>
      </c>
      <c r="M138" t="str">
        <f ca="1">IFERROR(__xludf.DUMMYFUNCTION("""COMPUTED_VALUE"""),"")</f>
        <v/>
      </c>
    </row>
    <row r="139" spans="1:13" ht="12.5" hidden="1" x14ac:dyDescent="0.25">
      <c r="A139" s="14" t="str">
        <f ca="1">IFERROR(__xludf.DUMMYFUNCTION("""COMPUTED_VALUE"""),"Chantier d'insertion")</f>
        <v>Chantier d'insertion</v>
      </c>
      <c r="B139" s="14" t="str">
        <f ca="1">IFERROR(__xludf.DUMMYFUNCTION("""COMPUTED_VALUE"""),"JARDINS DE KERBELEC")</f>
        <v>JARDINS DE KERBELEC</v>
      </c>
      <c r="C139" s="15" t="str">
        <f ca="1">IFERROR(__xludf.DUMMYFUNCTION("""COMPUTED_VALUE"""),"4 - avril")</f>
        <v>4 - avril</v>
      </c>
      <c r="D139" s="16" t="str">
        <f ca="1">IFERROR(__xludf.DUMMYFUNCTION("""COMPUTED_VALUE"""),"non")</f>
        <v>non</v>
      </c>
      <c r="E139" s="16" t="str">
        <f ca="1">IFERROR(__xludf.DUMMYFUNCTION("""COMPUTED_VALUE"""),"oui")</f>
        <v>oui</v>
      </c>
      <c r="F139" s="16" t="str">
        <f ca="1">IFERROR(__xludf.DUMMYFUNCTION("""COMPUTED_VALUE"""),"oui")</f>
        <v>oui</v>
      </c>
      <c r="G139" s="16" t="str">
        <f ca="1">IFERROR(__xludf.DUMMYFUNCTION("""COMPUTED_VALUE"""),"Oui")</f>
        <v>Oui</v>
      </c>
      <c r="H139" s="16" t="str">
        <f ca="1">IFERROR(__xludf.DUMMYFUNCTION("""COMPUTED_VALUE"""),"Pays de Cornouaille")</f>
        <v>Pays de Cornouaille</v>
      </c>
      <c r="I139" t="str">
        <f ca="1">IFERROR(__xludf.DUMMYFUNCTION("""COMPUTED_VALUE"""),"")</f>
        <v/>
      </c>
      <c r="J139" t="str">
        <f ca="1">IFERROR(__xludf.DUMMYFUNCTION("""COMPUTED_VALUE"""),"")</f>
        <v/>
      </c>
      <c r="K139" t="str">
        <f ca="1">IFERROR(__xludf.DUMMYFUNCTION("""COMPUTED_VALUE"""),"")</f>
        <v/>
      </c>
      <c r="L139" t="str">
        <f ca="1">IFERROR(__xludf.DUMMYFUNCTION("""COMPUTED_VALUE"""),"")</f>
        <v/>
      </c>
      <c r="M139" t="str">
        <f ca="1">IFERROR(__xludf.DUMMYFUNCTION("""COMPUTED_VALUE"""),"")</f>
        <v/>
      </c>
    </row>
    <row r="140" spans="1:13" ht="12.5" hidden="1" x14ac:dyDescent="0.25">
      <c r="A140" s="14" t="str">
        <f ca="1">IFERROR(__xludf.DUMMYFUNCTION("""COMPUTED_VALUE"""),"Chantier d'insertion")</f>
        <v>Chantier d'insertion</v>
      </c>
      <c r="B140" s="14" t="str">
        <f ca="1">IFERROR(__xludf.DUMMYFUNCTION("""COMPUTED_VALUE"""),"LES MARAICHERS DE LA COUDRAIE")</f>
        <v>LES MARAICHERS DE LA COUDRAIE</v>
      </c>
      <c r="C140" s="15" t="str">
        <f ca="1">IFERROR(__xludf.DUMMYFUNCTION("""COMPUTED_VALUE"""),"4 - avril")</f>
        <v>4 - avril</v>
      </c>
      <c r="D140" s="16" t="str">
        <f ca="1">IFERROR(__xludf.DUMMYFUNCTION("""COMPUTED_VALUE"""),"oui")</f>
        <v>oui</v>
      </c>
      <c r="E140" s="16" t="str">
        <f ca="1">IFERROR(__xludf.DUMMYFUNCTION("""COMPUTED_VALUE"""),"oui")</f>
        <v>oui</v>
      </c>
      <c r="F140" s="16" t="str">
        <f ca="1">IFERROR(__xludf.DUMMYFUNCTION("""COMPUTED_VALUE"""),"oui")</f>
        <v>oui</v>
      </c>
      <c r="G140" s="16" t="str">
        <f ca="1">IFERROR(__xludf.DUMMYFUNCTION("""COMPUTED_VALUE"""),"Oui")</f>
        <v>Oui</v>
      </c>
      <c r="H140" s="16" t="str">
        <f ca="1">IFERROR(__xludf.DUMMYFUNCTION("""COMPUTED_VALUE"""),"Pays de Cornouaille")</f>
        <v>Pays de Cornouaille</v>
      </c>
      <c r="I140" t="str">
        <f ca="1">IFERROR(__xludf.DUMMYFUNCTION("""COMPUTED_VALUE"""),"")</f>
        <v/>
      </c>
      <c r="J140" t="str">
        <f ca="1">IFERROR(__xludf.DUMMYFUNCTION("""COMPUTED_VALUE"""),"")</f>
        <v/>
      </c>
      <c r="K140" t="str">
        <f ca="1">IFERROR(__xludf.DUMMYFUNCTION("""COMPUTED_VALUE"""),"")</f>
        <v/>
      </c>
      <c r="L140" t="str">
        <f ca="1">IFERROR(__xludf.DUMMYFUNCTION("""COMPUTED_VALUE"""),"")</f>
        <v/>
      </c>
      <c r="M140" t="str">
        <f ca="1">IFERROR(__xludf.DUMMYFUNCTION("""COMPUTED_VALUE"""),"")</f>
        <v/>
      </c>
    </row>
    <row r="141" spans="1:13" ht="12.5" hidden="1" x14ac:dyDescent="0.25">
      <c r="A141" s="14" t="str">
        <f ca="1">IFERROR(__xludf.DUMMYFUNCTION("""COMPUTED_VALUE"""),"Chantier d'insertion")</f>
        <v>Chantier d'insertion</v>
      </c>
      <c r="B141" s="14" t="str">
        <f ca="1">IFERROR(__xludf.DUMMYFUNCTION("""COMPUTED_VALUE"""),"MJC LA MARELLE")</f>
        <v>MJC LA MARELLE</v>
      </c>
      <c r="C141" s="15" t="str">
        <f ca="1">IFERROR(__xludf.DUMMYFUNCTION("""COMPUTED_VALUE"""),"4 - avril")</f>
        <v>4 - avril</v>
      </c>
      <c r="D141" s="16" t="str">
        <f ca="1">IFERROR(__xludf.DUMMYFUNCTION("""COMPUTED_VALUE"""),"oui")</f>
        <v>oui</v>
      </c>
      <c r="E141" s="16" t="str">
        <f ca="1">IFERROR(__xludf.DUMMYFUNCTION("""COMPUTED_VALUE"""),"oui")</f>
        <v>oui</v>
      </c>
      <c r="F141" s="16" t="str">
        <f ca="1">IFERROR(__xludf.DUMMYFUNCTION("""COMPUTED_VALUE"""),"oui")</f>
        <v>oui</v>
      </c>
      <c r="G141" s="16" t="str">
        <f ca="1">IFERROR(__xludf.DUMMYFUNCTION("""COMPUTED_VALUE"""),"Non")</f>
        <v>Non</v>
      </c>
      <c r="H141" s="16" t="str">
        <f ca="1">IFERROR(__xludf.DUMMYFUNCTION("""COMPUTED_VALUE"""),"Pays de Cornouaille")</f>
        <v>Pays de Cornouaille</v>
      </c>
      <c r="I141" t="str">
        <f ca="1">IFERROR(__xludf.DUMMYFUNCTION("""COMPUTED_VALUE"""),"")</f>
        <v/>
      </c>
      <c r="J141" t="str">
        <f ca="1">IFERROR(__xludf.DUMMYFUNCTION("""COMPUTED_VALUE"""),"")</f>
        <v/>
      </c>
      <c r="K141" t="str">
        <f ca="1">IFERROR(__xludf.DUMMYFUNCTION("""COMPUTED_VALUE"""),"")</f>
        <v/>
      </c>
      <c r="L141" t="str">
        <f ca="1">IFERROR(__xludf.DUMMYFUNCTION("""COMPUTED_VALUE"""),"")</f>
        <v/>
      </c>
      <c r="M141" t="str">
        <f ca="1">IFERROR(__xludf.DUMMYFUNCTION("""COMPUTED_VALUE"""),"")</f>
        <v/>
      </c>
    </row>
    <row r="142" spans="1:13" ht="12.5" hidden="1" x14ac:dyDescent="0.25">
      <c r="A142" s="14" t="str">
        <f ca="1">IFERROR(__xludf.DUMMYFUNCTION("""COMPUTED_VALUE"""),"Chantier d'insertion")</f>
        <v>Chantier d'insertion</v>
      </c>
      <c r="B142" s="14" t="str">
        <f ca="1">IFERROR(__xludf.DUMMYFUNCTION("""COMPUTED_VALUE"""),"MOBIL EMPLOI - CHANTIER CHAUFFEURS")</f>
        <v>MOBIL EMPLOI - CHANTIER CHAUFFEURS</v>
      </c>
      <c r="C142" s="15" t="str">
        <f ca="1">IFERROR(__xludf.DUMMYFUNCTION("""COMPUTED_VALUE"""),"4 - avril")</f>
        <v>4 - avril</v>
      </c>
      <c r="D142" s="16" t="str">
        <f ca="1">IFERROR(__xludf.DUMMYFUNCTION("""COMPUTED_VALUE"""),"oui")</f>
        <v>oui</v>
      </c>
      <c r="E142" s="16" t="str">
        <f ca="1">IFERROR(__xludf.DUMMYFUNCTION("""COMPUTED_VALUE"""),"oui")</f>
        <v>oui</v>
      </c>
      <c r="F142" s="16" t="str">
        <f ca="1">IFERROR(__xludf.DUMMYFUNCTION("""COMPUTED_VALUE"""),"non")</f>
        <v>non</v>
      </c>
      <c r="G142" s="16" t="str">
        <f ca="1">IFERROR(__xludf.DUMMYFUNCTION("""COMPUTED_VALUE"""),"Non")</f>
        <v>Non</v>
      </c>
      <c r="H142" s="16" t="str">
        <f ca="1">IFERROR(__xludf.DUMMYFUNCTION("""COMPUTED_VALUE"""),"Pays de Cornouaille")</f>
        <v>Pays de Cornouaille</v>
      </c>
      <c r="I142" t="str">
        <f ca="1">IFERROR(__xludf.DUMMYFUNCTION("""COMPUTED_VALUE"""),"")</f>
        <v/>
      </c>
      <c r="J142" t="str">
        <f ca="1">IFERROR(__xludf.DUMMYFUNCTION("""COMPUTED_VALUE"""),"")</f>
        <v/>
      </c>
      <c r="K142" t="str">
        <f ca="1">IFERROR(__xludf.DUMMYFUNCTION("""COMPUTED_VALUE"""),"")</f>
        <v/>
      </c>
      <c r="L142" t="str">
        <f ca="1">IFERROR(__xludf.DUMMYFUNCTION("""COMPUTED_VALUE"""),"")</f>
        <v/>
      </c>
      <c r="M142" t="str">
        <f ca="1">IFERROR(__xludf.DUMMYFUNCTION("""COMPUTED_VALUE"""),"")</f>
        <v/>
      </c>
    </row>
    <row r="143" spans="1:13" ht="12.5" hidden="1" x14ac:dyDescent="0.25">
      <c r="A143" s="14" t="str">
        <f ca="1">IFERROR(__xludf.DUMMYFUNCTION("""COMPUTED_VALUE"""),"Chantier d'insertion")</f>
        <v>Chantier d'insertion</v>
      </c>
      <c r="B143" s="14" t="str">
        <f ca="1">IFERROR(__xludf.DUMMYFUNCTION("""COMPUTED_VALUE"""),"OBJECTIF EMPLOI SOLIDARITE - CHANTIER CCA")</f>
        <v>OBJECTIF EMPLOI SOLIDARITE - CHANTIER CCA</v>
      </c>
      <c r="C143" s="15" t="str">
        <f ca="1">IFERROR(__xludf.DUMMYFUNCTION("""COMPUTED_VALUE"""),"4 - avril")</f>
        <v>4 - avril</v>
      </c>
      <c r="D143" s="16" t="str">
        <f ca="1">IFERROR(__xludf.DUMMYFUNCTION("""COMPUTED_VALUE"""),"oui")</f>
        <v>oui</v>
      </c>
      <c r="E143" s="16" t="str">
        <f ca="1">IFERROR(__xludf.DUMMYFUNCTION("""COMPUTED_VALUE"""),"oui")</f>
        <v>oui</v>
      </c>
      <c r="F143" s="16" t="str">
        <f ca="1">IFERROR(__xludf.DUMMYFUNCTION("""COMPUTED_VALUE"""),"")</f>
        <v/>
      </c>
      <c r="G143" s="16" t="str">
        <f ca="1">IFERROR(__xludf.DUMMYFUNCTION("""COMPUTED_VALUE"""),"Oui")</f>
        <v>Oui</v>
      </c>
      <c r="H143" s="16" t="str">
        <f ca="1">IFERROR(__xludf.DUMMYFUNCTION("""COMPUTED_VALUE"""),"Pays de Cornouaille")</f>
        <v>Pays de Cornouaille</v>
      </c>
      <c r="I143" t="str">
        <f ca="1">IFERROR(__xludf.DUMMYFUNCTION("""COMPUTED_VALUE"""),"")</f>
        <v/>
      </c>
      <c r="J143" t="str">
        <f ca="1">IFERROR(__xludf.DUMMYFUNCTION("""COMPUTED_VALUE"""),"")</f>
        <v/>
      </c>
      <c r="K143" t="str">
        <f ca="1">IFERROR(__xludf.DUMMYFUNCTION("""COMPUTED_VALUE"""),"")</f>
        <v/>
      </c>
      <c r="L143" t="str">
        <f ca="1">IFERROR(__xludf.DUMMYFUNCTION("""COMPUTED_VALUE"""),"")</f>
        <v/>
      </c>
      <c r="M143" t="str">
        <f ca="1">IFERROR(__xludf.DUMMYFUNCTION("""COMPUTED_VALUE"""),"")</f>
        <v/>
      </c>
    </row>
    <row r="144" spans="1:13" ht="12.5" hidden="1" x14ac:dyDescent="0.25">
      <c r="A144" s="14" t="str">
        <f ca="1">IFERROR(__xludf.DUMMYFUNCTION("""COMPUTED_VALUE"""),"Chantier d'insertion")</f>
        <v>Chantier d'insertion</v>
      </c>
      <c r="B144" s="14" t="str">
        <f ca="1">IFERROR(__xludf.DUMMYFUNCTION("""COMPUTED_VALUE"""),"OBJECTIF EMPLOI SOLIDARITE - CHANTIER QBO")</f>
        <v>OBJECTIF EMPLOI SOLIDARITE - CHANTIER QBO</v>
      </c>
      <c r="C144" s="15" t="str">
        <f ca="1">IFERROR(__xludf.DUMMYFUNCTION("""COMPUTED_VALUE"""),"4 - avril")</f>
        <v>4 - avril</v>
      </c>
      <c r="D144" s="16" t="str">
        <f ca="1">IFERROR(__xludf.DUMMYFUNCTION("""COMPUTED_VALUE"""),"oui")</f>
        <v>oui</v>
      </c>
      <c r="E144" s="16" t="str">
        <f ca="1">IFERROR(__xludf.DUMMYFUNCTION("""COMPUTED_VALUE"""),"oui")</f>
        <v>oui</v>
      </c>
      <c r="F144" s="16" t="str">
        <f ca="1">IFERROR(__xludf.DUMMYFUNCTION("""COMPUTED_VALUE"""),"oui")</f>
        <v>oui</v>
      </c>
      <c r="G144" s="16" t="str">
        <f ca="1">IFERROR(__xludf.DUMMYFUNCTION("""COMPUTED_VALUE"""),"Oui")</f>
        <v>Oui</v>
      </c>
      <c r="H144" s="16" t="str">
        <f ca="1">IFERROR(__xludf.DUMMYFUNCTION("""COMPUTED_VALUE"""),"Pays de Cornouaille")</f>
        <v>Pays de Cornouaille</v>
      </c>
      <c r="I144" t="str">
        <f ca="1">IFERROR(__xludf.DUMMYFUNCTION("""COMPUTED_VALUE"""),"")</f>
        <v/>
      </c>
      <c r="J144" t="str">
        <f ca="1">IFERROR(__xludf.DUMMYFUNCTION("""COMPUTED_VALUE"""),"")</f>
        <v/>
      </c>
      <c r="K144" t="str">
        <f ca="1">IFERROR(__xludf.DUMMYFUNCTION("""COMPUTED_VALUE"""),"")</f>
        <v/>
      </c>
      <c r="L144" t="str">
        <f ca="1">IFERROR(__xludf.DUMMYFUNCTION("""COMPUTED_VALUE"""),"")</f>
        <v/>
      </c>
      <c r="M144" t="str">
        <f ca="1">IFERROR(__xludf.DUMMYFUNCTION("""COMPUTED_VALUE"""),"")</f>
        <v/>
      </c>
    </row>
    <row r="145" spans="1:13" ht="12.5" hidden="1" x14ac:dyDescent="0.25">
      <c r="A145" s="14" t="str">
        <f ca="1">IFERROR(__xludf.DUMMYFUNCTION("""COMPUTED_VALUE"""),"Chantier d'insertion")</f>
        <v>Chantier d'insertion</v>
      </c>
      <c r="B145" s="14" t="str">
        <f ca="1">IFERROR(__xludf.DUMMYFUNCTION("""COMPUTED_VALUE"""),"PANIER DE LA MER - BRETAGNE SUD")</f>
        <v>PANIER DE LA MER - BRETAGNE SUD</v>
      </c>
      <c r="C145" s="15" t="str">
        <f ca="1">IFERROR(__xludf.DUMMYFUNCTION("""COMPUTED_VALUE"""),"4 - avril")</f>
        <v>4 - avril</v>
      </c>
      <c r="D145" s="16" t="str">
        <f ca="1">IFERROR(__xludf.DUMMYFUNCTION("""COMPUTED_VALUE"""),"non")</f>
        <v>non</v>
      </c>
      <c r="E145" s="16" t="str">
        <f ca="1">IFERROR(__xludf.DUMMYFUNCTION("""COMPUTED_VALUE"""),"oui")</f>
        <v>oui</v>
      </c>
      <c r="F145" s="16" t="str">
        <f ca="1">IFERROR(__xludf.DUMMYFUNCTION("""COMPUTED_VALUE"""),"oui")</f>
        <v>oui</v>
      </c>
      <c r="G145" s="16" t="str">
        <f ca="1">IFERROR(__xludf.DUMMYFUNCTION("""COMPUTED_VALUE"""),"Non")</f>
        <v>Non</v>
      </c>
      <c r="H145" s="16" t="str">
        <f ca="1">IFERROR(__xludf.DUMMYFUNCTION("""COMPUTED_VALUE"""),"Pays de Cornouaille")</f>
        <v>Pays de Cornouaille</v>
      </c>
      <c r="I145" t="str">
        <f ca="1">IFERROR(__xludf.DUMMYFUNCTION("""COMPUTED_VALUE"""),"")</f>
        <v/>
      </c>
      <c r="J145" t="str">
        <f ca="1">IFERROR(__xludf.DUMMYFUNCTION("""COMPUTED_VALUE"""),"")</f>
        <v/>
      </c>
      <c r="K145" t="str">
        <f ca="1">IFERROR(__xludf.DUMMYFUNCTION("""COMPUTED_VALUE"""),"")</f>
        <v/>
      </c>
      <c r="L145" t="str">
        <f ca="1">IFERROR(__xludf.DUMMYFUNCTION("""COMPUTED_VALUE"""),"")</f>
        <v/>
      </c>
      <c r="M145" t="str">
        <f ca="1">IFERROR(__xludf.DUMMYFUNCTION("""COMPUTED_VALUE"""),"")</f>
        <v/>
      </c>
    </row>
    <row r="146" spans="1:13" ht="12.5" hidden="1" x14ac:dyDescent="0.25">
      <c r="A146" s="14" t="str">
        <f ca="1">IFERROR(__xludf.DUMMYFUNCTION("""COMPUTED_VALUE"""),"Chantier d'insertion")</f>
        <v>Chantier d'insertion</v>
      </c>
      <c r="B146" s="14" t="str">
        <f ca="1">IFERROR(__xludf.DUMMYFUNCTION("""COMPUTED_VALUE"""),"PRELUDE - NORD")</f>
        <v>PRELUDE - NORD</v>
      </c>
      <c r="C146" s="15" t="str">
        <f ca="1">IFERROR(__xludf.DUMMYFUNCTION("""COMPUTED_VALUE"""),"4 - avril")</f>
        <v>4 - avril</v>
      </c>
      <c r="D146" s="16" t="str">
        <f ca="1">IFERROR(__xludf.DUMMYFUNCTION("""COMPUTED_VALUE"""),"oui")</f>
        <v>oui</v>
      </c>
      <c r="E146" s="16" t="str">
        <f ca="1">IFERROR(__xludf.DUMMYFUNCTION("""COMPUTED_VALUE"""),"")</f>
        <v/>
      </c>
      <c r="F146" s="16" t="str">
        <f ca="1">IFERROR(__xludf.DUMMYFUNCTION("""COMPUTED_VALUE"""),"")</f>
        <v/>
      </c>
      <c r="G146" s="16" t="str">
        <f ca="1">IFERROR(__xludf.DUMMYFUNCTION("""COMPUTED_VALUE"""),"Non")</f>
        <v>Non</v>
      </c>
      <c r="H146" s="16" t="str">
        <f ca="1">IFERROR(__xludf.DUMMYFUNCTION("""COMPUTED_VALUE"""),"Pays de Brest")</f>
        <v>Pays de Brest</v>
      </c>
      <c r="I146" t="str">
        <f ca="1">IFERROR(__xludf.DUMMYFUNCTION("""COMPUTED_VALUE"""),"")</f>
        <v/>
      </c>
      <c r="J146" t="str">
        <f ca="1">IFERROR(__xludf.DUMMYFUNCTION("""COMPUTED_VALUE"""),"")</f>
        <v/>
      </c>
      <c r="K146" t="str">
        <f ca="1">IFERROR(__xludf.DUMMYFUNCTION("""COMPUTED_VALUE"""),"")</f>
        <v/>
      </c>
      <c r="L146" t="str">
        <f ca="1">IFERROR(__xludf.DUMMYFUNCTION("""COMPUTED_VALUE"""),"")</f>
        <v/>
      </c>
      <c r="M146" t="str">
        <f ca="1">IFERROR(__xludf.DUMMYFUNCTION("""COMPUTED_VALUE"""),"")</f>
        <v/>
      </c>
    </row>
    <row r="147" spans="1:13" ht="12.5" hidden="1" x14ac:dyDescent="0.25">
      <c r="A147" s="14" t="str">
        <f ca="1">IFERROR(__xludf.DUMMYFUNCTION("""COMPUTED_VALUE"""),"Chantier d'insertion")</f>
        <v>Chantier d'insertion</v>
      </c>
      <c r="B147" s="14" t="str">
        <f ca="1">IFERROR(__xludf.DUMMYFUNCTION("""COMPUTED_VALUE"""),"PRELUDE - SUD")</f>
        <v>PRELUDE - SUD</v>
      </c>
      <c r="C147" s="15" t="str">
        <f ca="1">IFERROR(__xludf.DUMMYFUNCTION("""COMPUTED_VALUE"""),"4 - avril")</f>
        <v>4 - avril</v>
      </c>
      <c r="D147" s="16" t="str">
        <f ca="1">IFERROR(__xludf.DUMMYFUNCTION("""COMPUTED_VALUE"""),"non")</f>
        <v>non</v>
      </c>
      <c r="E147" s="16" t="str">
        <f ca="1">IFERROR(__xludf.DUMMYFUNCTION("""COMPUTED_VALUE"""),"oui")</f>
        <v>oui</v>
      </c>
      <c r="F147" s="16" t="str">
        <f ca="1">IFERROR(__xludf.DUMMYFUNCTION("""COMPUTED_VALUE"""),"oui")</f>
        <v>oui</v>
      </c>
      <c r="G147" s="16" t="str">
        <f ca="1">IFERROR(__xludf.DUMMYFUNCTION("""COMPUTED_VALUE"""),"Oui")</f>
        <v>Oui</v>
      </c>
      <c r="H147" s="16" t="str">
        <f ca="1">IFERROR(__xludf.DUMMYFUNCTION("""COMPUTED_VALUE"""),"Pays de Cornouaille")</f>
        <v>Pays de Cornouaille</v>
      </c>
      <c r="I147" t="str">
        <f ca="1">IFERROR(__xludf.DUMMYFUNCTION("""COMPUTED_VALUE"""),"")</f>
        <v/>
      </c>
      <c r="J147" t="str">
        <f ca="1">IFERROR(__xludf.DUMMYFUNCTION("""COMPUTED_VALUE"""),"")</f>
        <v/>
      </c>
      <c r="K147" t="str">
        <f ca="1">IFERROR(__xludf.DUMMYFUNCTION("""COMPUTED_VALUE"""),"")</f>
        <v/>
      </c>
      <c r="L147" t="str">
        <f ca="1">IFERROR(__xludf.DUMMYFUNCTION("""COMPUTED_VALUE"""),"")</f>
        <v/>
      </c>
      <c r="M147" t="str">
        <f ca="1">IFERROR(__xludf.DUMMYFUNCTION("""COMPUTED_VALUE"""),"")</f>
        <v/>
      </c>
    </row>
    <row r="148" spans="1:13" ht="12.5" hidden="1" x14ac:dyDescent="0.25">
      <c r="A148" s="14" t="str">
        <f ca="1">IFERROR(__xludf.DUMMYFUNCTION("""COMPUTED_VALUE"""),"Chantier d'insertion")</f>
        <v>Chantier d'insertion</v>
      </c>
      <c r="B148" s="14" t="str">
        <f ca="1">IFERROR(__xludf.DUMMYFUNCTION("""COMPUTED_VALUE"""),"RUBALISE - LEGUMERIE")</f>
        <v>RUBALISE - LEGUMERIE</v>
      </c>
      <c r="C148" s="15" t="str">
        <f ca="1">IFERROR(__xludf.DUMMYFUNCTION("""COMPUTED_VALUE"""),"4 - avril")</f>
        <v>4 - avril</v>
      </c>
      <c r="D148" s="16" t="str">
        <f ca="1">IFERROR(__xludf.DUMMYFUNCTION("""COMPUTED_VALUE"""),"non")</f>
        <v>non</v>
      </c>
      <c r="E148" s="16" t="str">
        <f ca="1">IFERROR(__xludf.DUMMYFUNCTION("""COMPUTED_VALUE"""),"oui")</f>
        <v>oui</v>
      </c>
      <c r="F148" s="16" t="str">
        <f ca="1">IFERROR(__xludf.DUMMYFUNCTION("""COMPUTED_VALUE"""),"oui")</f>
        <v>oui</v>
      </c>
      <c r="G148" s="16" t="str">
        <f ca="1">IFERROR(__xludf.DUMMYFUNCTION("""COMPUTED_VALUE"""),"Oui")</f>
        <v>Oui</v>
      </c>
      <c r="H148" s="16" t="str">
        <f ca="1">IFERROR(__xludf.DUMMYFUNCTION("""COMPUTED_VALUE"""),"Pays de Brest")</f>
        <v>Pays de Brest</v>
      </c>
      <c r="I148" t="str">
        <f ca="1">IFERROR(__xludf.DUMMYFUNCTION("""COMPUTED_VALUE"""),"")</f>
        <v/>
      </c>
      <c r="J148" t="str">
        <f ca="1">IFERROR(__xludf.DUMMYFUNCTION("""COMPUTED_VALUE"""),"")</f>
        <v/>
      </c>
      <c r="K148" t="str">
        <f ca="1">IFERROR(__xludf.DUMMYFUNCTION("""COMPUTED_VALUE"""),"")</f>
        <v/>
      </c>
      <c r="L148" t="str">
        <f ca="1">IFERROR(__xludf.DUMMYFUNCTION("""COMPUTED_VALUE"""),"")</f>
        <v/>
      </c>
      <c r="M148" t="str">
        <f ca="1">IFERROR(__xludf.DUMMYFUNCTION("""COMPUTED_VALUE"""),"")</f>
        <v/>
      </c>
    </row>
    <row r="149" spans="1:13" ht="12.5" hidden="1" x14ac:dyDescent="0.25">
      <c r="A149" s="14" t="str">
        <f ca="1">IFERROR(__xludf.DUMMYFUNCTION("""COMPUTED_VALUE"""),"Chantier d'insertion")</f>
        <v>Chantier d'insertion</v>
      </c>
      <c r="B149" s="14" t="str">
        <f ca="1">IFERROR(__xludf.DUMMYFUNCTION("""COMPUTED_VALUE"""),"RUBALISE - CUISINE EN CHANTIER")</f>
        <v>RUBALISE - CUISINE EN CHANTIER</v>
      </c>
      <c r="C149" s="15" t="str">
        <f ca="1">IFERROR(__xludf.DUMMYFUNCTION("""COMPUTED_VALUE"""),"4 - avril")</f>
        <v>4 - avril</v>
      </c>
      <c r="D149" s="16" t="str">
        <f ca="1">IFERROR(__xludf.DUMMYFUNCTION("""COMPUTED_VALUE"""),"oui")</f>
        <v>oui</v>
      </c>
      <c r="E149" s="16" t="str">
        <f ca="1">IFERROR(__xludf.DUMMYFUNCTION("""COMPUTED_VALUE"""),"oui")</f>
        <v>oui</v>
      </c>
      <c r="F149" s="16" t="str">
        <f ca="1">IFERROR(__xludf.DUMMYFUNCTION("""COMPUTED_VALUE"""),"oui")</f>
        <v>oui</v>
      </c>
      <c r="G149" s="16" t="str">
        <f ca="1">IFERROR(__xludf.DUMMYFUNCTION("""COMPUTED_VALUE"""),"Non")</f>
        <v>Non</v>
      </c>
      <c r="H149" s="16" t="str">
        <f ca="1">IFERROR(__xludf.DUMMYFUNCTION("""COMPUTED_VALUE"""),"Pays de Brest")</f>
        <v>Pays de Brest</v>
      </c>
      <c r="I149" t="str">
        <f ca="1">IFERROR(__xludf.DUMMYFUNCTION("""COMPUTED_VALUE"""),"")</f>
        <v/>
      </c>
      <c r="J149" t="str">
        <f ca="1">IFERROR(__xludf.DUMMYFUNCTION("""COMPUTED_VALUE"""),"")</f>
        <v/>
      </c>
      <c r="K149" t="str">
        <f ca="1">IFERROR(__xludf.DUMMYFUNCTION("""COMPUTED_VALUE"""),"")</f>
        <v/>
      </c>
      <c r="L149" t="str">
        <f ca="1">IFERROR(__xludf.DUMMYFUNCTION("""COMPUTED_VALUE"""),"")</f>
        <v/>
      </c>
      <c r="M149" t="str">
        <f ca="1">IFERROR(__xludf.DUMMYFUNCTION("""COMPUTED_VALUE"""),"")</f>
        <v/>
      </c>
    </row>
    <row r="150" spans="1:13" ht="12.5" hidden="1" x14ac:dyDescent="0.25">
      <c r="A150" s="14" t="str">
        <f ca="1">IFERROR(__xludf.DUMMYFUNCTION("""COMPUTED_VALUE"""),"Chantier d'insertion")</f>
        <v>Chantier d'insertion</v>
      </c>
      <c r="B150" s="14" t="str">
        <f ca="1">IFERROR(__xludf.DUMMYFUNCTION("""COMPUTED_VALUE"""),"RUBALISE - TOUTENCAMION")</f>
        <v>RUBALISE - TOUTENCAMION</v>
      </c>
      <c r="C150" s="15" t="str">
        <f ca="1">IFERROR(__xludf.DUMMYFUNCTION("""COMPUTED_VALUE"""),"4 - avril")</f>
        <v>4 - avril</v>
      </c>
      <c r="D150" s="16" t="str">
        <f ca="1">IFERROR(__xludf.DUMMYFUNCTION("""COMPUTED_VALUE"""),"non")</f>
        <v>non</v>
      </c>
      <c r="E150" s="16" t="str">
        <f ca="1">IFERROR(__xludf.DUMMYFUNCTION("""COMPUTED_VALUE"""),"oui")</f>
        <v>oui</v>
      </c>
      <c r="F150" s="16" t="str">
        <f ca="1">IFERROR(__xludf.DUMMYFUNCTION("""COMPUTED_VALUE"""),"oui")</f>
        <v>oui</v>
      </c>
      <c r="G150" s="16" t="str">
        <f ca="1">IFERROR(__xludf.DUMMYFUNCTION("""COMPUTED_VALUE"""),"Non")</f>
        <v>Non</v>
      </c>
      <c r="H150" s="16" t="str">
        <f ca="1">IFERROR(__xludf.DUMMYFUNCTION("""COMPUTED_VALUE"""),"Département")</f>
        <v>Département</v>
      </c>
      <c r="I150" t="str">
        <f ca="1">IFERROR(__xludf.DUMMYFUNCTION("""COMPUTED_VALUE"""),"")</f>
        <v/>
      </c>
      <c r="J150" t="str">
        <f ca="1">IFERROR(__xludf.DUMMYFUNCTION("""COMPUTED_VALUE"""),"")</f>
        <v/>
      </c>
      <c r="K150" t="str">
        <f ca="1">IFERROR(__xludf.DUMMYFUNCTION("""COMPUTED_VALUE"""),"")</f>
        <v/>
      </c>
      <c r="L150" t="str">
        <f ca="1">IFERROR(__xludf.DUMMYFUNCTION("""COMPUTED_VALUE"""),"")</f>
        <v/>
      </c>
      <c r="M150" t="str">
        <f ca="1">IFERROR(__xludf.DUMMYFUNCTION("""COMPUTED_VALUE"""),"")</f>
        <v/>
      </c>
    </row>
    <row r="151" spans="1:13" ht="12.5" hidden="1" x14ac:dyDescent="0.25">
      <c r="A151" s="14" t="str">
        <f ca="1">IFERROR(__xludf.DUMMYFUNCTION("""COMPUTED_VALUE"""),"Chantier d'insertion")</f>
        <v>Chantier d'insertion</v>
      </c>
      <c r="B151" s="14" t="str">
        <f ca="1">IFERROR(__xludf.DUMMYFUNCTION("""COMPUTED_VALUE"""),"SMATAH")</f>
        <v>SMATAH</v>
      </c>
      <c r="C151" s="15" t="str">
        <f ca="1">IFERROR(__xludf.DUMMYFUNCTION("""COMPUTED_VALUE"""),"4 - avril")</f>
        <v>4 - avril</v>
      </c>
      <c r="D151" s="16" t="str">
        <f ca="1">IFERROR(__xludf.DUMMYFUNCTION("""COMPUTED_VALUE"""),"oui")</f>
        <v>oui</v>
      </c>
      <c r="E151" s="16" t="str">
        <f ca="1">IFERROR(__xludf.DUMMYFUNCTION("""COMPUTED_VALUE"""),"oui")</f>
        <v>oui</v>
      </c>
      <c r="F151" s="16" t="str">
        <f ca="1">IFERROR(__xludf.DUMMYFUNCTION("""COMPUTED_VALUE"""),"oui")</f>
        <v>oui</v>
      </c>
      <c r="G151" s="16" t="str">
        <f ca="1">IFERROR(__xludf.DUMMYFUNCTION("""COMPUTED_VALUE"""),"Oui")</f>
        <v>Oui</v>
      </c>
      <c r="H151" s="16" t="str">
        <f ca="1">IFERROR(__xludf.DUMMYFUNCTION("""COMPUTED_VALUE"""),"Pays du COB")</f>
        <v>Pays du COB</v>
      </c>
      <c r="I151" t="str">
        <f ca="1">IFERROR(__xludf.DUMMYFUNCTION("""COMPUTED_VALUE"""),"")</f>
        <v/>
      </c>
      <c r="J151" t="str">
        <f ca="1">IFERROR(__xludf.DUMMYFUNCTION("""COMPUTED_VALUE"""),"")</f>
        <v/>
      </c>
      <c r="K151" t="str">
        <f ca="1">IFERROR(__xludf.DUMMYFUNCTION("""COMPUTED_VALUE"""),"")</f>
        <v/>
      </c>
      <c r="L151" t="str">
        <f ca="1">IFERROR(__xludf.DUMMYFUNCTION("""COMPUTED_VALUE"""),"")</f>
        <v/>
      </c>
      <c r="M151" t="str">
        <f ca="1">IFERROR(__xludf.DUMMYFUNCTION("""COMPUTED_VALUE"""),"")</f>
        <v/>
      </c>
    </row>
    <row r="152" spans="1:13" ht="12.5" hidden="1" x14ac:dyDescent="0.25">
      <c r="A152" s="14" t="str">
        <f ca="1">IFERROR(__xludf.DUMMYFUNCTION("""COMPUTED_VALUE"""),"Chantier d'insertion")</f>
        <v>Chantier d'insertion</v>
      </c>
      <c r="B152" s="14" t="str">
        <f ca="1">IFERROR(__xludf.DUMMYFUNCTION("""COMPUTED_VALUE"""),"ETUDES ET CHANTIERS - CHATEAULIN")</f>
        <v>ETUDES ET CHANTIERS - CHATEAULIN</v>
      </c>
      <c r="C152" s="15" t="str">
        <f ca="1">IFERROR(__xludf.DUMMYFUNCTION("""COMPUTED_VALUE"""),"4 - avril")</f>
        <v>4 - avril</v>
      </c>
      <c r="D152" s="16" t="str">
        <f ca="1">IFERROR(__xludf.DUMMYFUNCTION("""COMPUTED_VALUE"""),"oui")</f>
        <v>oui</v>
      </c>
      <c r="E152" s="16" t="str">
        <f ca="1">IFERROR(__xludf.DUMMYFUNCTION("""COMPUTED_VALUE"""),"oui")</f>
        <v>oui</v>
      </c>
      <c r="F152" s="16" t="str">
        <f ca="1">IFERROR(__xludf.DUMMYFUNCTION("""COMPUTED_VALUE"""),"oui")</f>
        <v>oui</v>
      </c>
      <c r="G152" s="16" t="str">
        <f ca="1">IFERROR(__xludf.DUMMYFUNCTION("""COMPUTED_VALUE"""),"Non")</f>
        <v>Non</v>
      </c>
      <c r="H152" s="16" t="str">
        <f ca="1">IFERROR(__xludf.DUMMYFUNCTION("""COMPUTED_VALUE"""),"Pays de Brest")</f>
        <v>Pays de Brest</v>
      </c>
      <c r="I152" t="str">
        <f ca="1">IFERROR(__xludf.DUMMYFUNCTION("""COMPUTED_VALUE"""),"")</f>
        <v/>
      </c>
      <c r="J152" t="str">
        <f ca="1">IFERROR(__xludf.DUMMYFUNCTION("""COMPUTED_VALUE"""),"")</f>
        <v/>
      </c>
      <c r="K152" t="str">
        <f ca="1">IFERROR(__xludf.DUMMYFUNCTION("""COMPUTED_VALUE"""),"")</f>
        <v/>
      </c>
      <c r="L152" t="str">
        <f ca="1">IFERROR(__xludf.DUMMYFUNCTION("""COMPUTED_VALUE"""),"")</f>
        <v/>
      </c>
      <c r="M152" t="str">
        <f ca="1">IFERROR(__xludf.DUMMYFUNCTION("""COMPUTED_VALUE"""),"")</f>
        <v/>
      </c>
    </row>
    <row r="153" spans="1:13" ht="12.5" hidden="1" x14ac:dyDescent="0.25">
      <c r="A153" s="14" t="str">
        <f ca="1">IFERROR(__xludf.DUMMYFUNCTION("""COMPUTED_VALUE"""),"Chantier d'insertion")</f>
        <v>Chantier d'insertion</v>
      </c>
      <c r="B153" s="14" t="str">
        <f ca="1">IFERROR(__xludf.DUMMYFUNCTION("""COMPUTED_VALUE"""),"ETUDES ET CHANTIERS - TREVAREZ")</f>
        <v>ETUDES ET CHANTIERS - TREVAREZ</v>
      </c>
      <c r="C153" s="15" t="str">
        <f ca="1">IFERROR(__xludf.DUMMYFUNCTION("""COMPUTED_VALUE"""),"4 - avril")</f>
        <v>4 - avril</v>
      </c>
      <c r="D153" s="16" t="str">
        <f ca="1">IFERROR(__xludf.DUMMYFUNCTION("""COMPUTED_VALUE"""),"non")</f>
        <v>non</v>
      </c>
      <c r="E153" s="16" t="str">
        <f ca="1">IFERROR(__xludf.DUMMYFUNCTION("""COMPUTED_VALUE"""),"non")</f>
        <v>non</v>
      </c>
      <c r="F153" s="16" t="str">
        <f ca="1">IFERROR(__xludf.DUMMYFUNCTION("""COMPUTED_VALUE"""),"oui")</f>
        <v>oui</v>
      </c>
      <c r="G153" s="16" t="str">
        <f ca="1">IFERROR(__xludf.DUMMYFUNCTION("""COMPUTED_VALUE"""),"Oui")</f>
        <v>Oui</v>
      </c>
      <c r="H153" s="16" t="str">
        <f ca="1">IFERROR(__xludf.DUMMYFUNCTION("""COMPUTED_VALUE"""),"Pays du COB")</f>
        <v>Pays du COB</v>
      </c>
      <c r="I153" t="str">
        <f ca="1">IFERROR(__xludf.DUMMYFUNCTION("""COMPUTED_VALUE"""),"")</f>
        <v/>
      </c>
      <c r="J153" t="str">
        <f ca="1">IFERROR(__xludf.DUMMYFUNCTION("""COMPUTED_VALUE"""),"")</f>
        <v/>
      </c>
      <c r="K153" t="str">
        <f ca="1">IFERROR(__xludf.DUMMYFUNCTION("""COMPUTED_VALUE"""),"")</f>
        <v/>
      </c>
      <c r="L153" t="str">
        <f ca="1">IFERROR(__xludf.DUMMYFUNCTION("""COMPUTED_VALUE"""),"")</f>
        <v/>
      </c>
      <c r="M153" t="str">
        <f ca="1">IFERROR(__xludf.DUMMYFUNCTION("""COMPUTED_VALUE"""),"")</f>
        <v/>
      </c>
    </row>
    <row r="154" spans="1:13" ht="12.5" hidden="1" x14ac:dyDescent="0.25">
      <c r="A154" s="14" t="str">
        <f ca="1">IFERROR(__xludf.DUMMYFUNCTION("""COMPUTED_VALUE"""),"Chantier d'insertion")</f>
        <v>Chantier d'insertion</v>
      </c>
      <c r="B154" s="14" t="str">
        <f ca="1">IFERROR(__xludf.DUMMYFUNCTION("""COMPUTED_VALUE"""),"MOBIL EMPLOI - CHANTIER CHAUFFEURS")</f>
        <v>MOBIL EMPLOI - CHANTIER CHAUFFEURS</v>
      </c>
      <c r="C154" s="15" t="str">
        <f ca="1">IFERROR(__xludf.DUMMYFUNCTION("""COMPUTED_VALUE"""),"1 - janvier")</f>
        <v>1 - janvier</v>
      </c>
      <c r="D154" s="16" t="str">
        <f ca="1">IFERROR(__xludf.DUMMYFUNCTION("""COMPUTED_VALUE"""),"oui")</f>
        <v>oui</v>
      </c>
      <c r="E154" s="16" t="str">
        <f ca="1">IFERROR(__xludf.DUMMYFUNCTION("""COMPUTED_VALUE"""),"oui")</f>
        <v>oui</v>
      </c>
      <c r="F154" s="16" t="str">
        <f ca="1">IFERROR(__xludf.DUMMYFUNCTION("""COMPUTED_VALUE"""),"")</f>
        <v/>
      </c>
      <c r="G154" s="16" t="str">
        <f ca="1">IFERROR(__xludf.DUMMYFUNCTION("""COMPUTED_VALUE"""),"Non")</f>
        <v>Non</v>
      </c>
      <c r="H154" s="16" t="str">
        <f ca="1">IFERROR(__xludf.DUMMYFUNCTION("""COMPUTED_VALUE"""),"Pays de Cornouaille")</f>
        <v>Pays de Cornouaille</v>
      </c>
      <c r="I154" t="str">
        <f ca="1">IFERROR(__xludf.DUMMYFUNCTION("""COMPUTED_VALUE"""),"")</f>
        <v/>
      </c>
      <c r="J154" t="str">
        <f ca="1">IFERROR(__xludf.DUMMYFUNCTION("""COMPUTED_VALUE"""),"")</f>
        <v/>
      </c>
      <c r="K154" t="str">
        <f ca="1">IFERROR(__xludf.DUMMYFUNCTION("""COMPUTED_VALUE"""),"")</f>
        <v/>
      </c>
      <c r="L154" t="str">
        <f ca="1">IFERROR(__xludf.DUMMYFUNCTION("""COMPUTED_VALUE"""),"")</f>
        <v/>
      </c>
      <c r="M154" t="str">
        <f ca="1">IFERROR(__xludf.DUMMYFUNCTION("""COMPUTED_VALUE"""),"")</f>
        <v/>
      </c>
    </row>
    <row r="155" spans="1:13" ht="12.5" hidden="1" x14ac:dyDescent="0.25">
      <c r="A155" s="14" t="str">
        <f ca="1">IFERROR(__xludf.DUMMYFUNCTION("""COMPUTED_VALUE"""),"Module d'insertion socio-économique")</f>
        <v>Module d'insertion socio-économique</v>
      </c>
      <c r="B155" s="14" t="str">
        <f ca="1">IFERROR(__xludf.DUMMYFUNCTION("""COMPUTED_VALUE"""),"CLPS - BREST")</f>
        <v>CLPS - BREST</v>
      </c>
      <c r="C155" s="15" t="str">
        <f ca="1">IFERROR(__xludf.DUMMYFUNCTION("""COMPUTED_VALUE"""),"2 - février")</f>
        <v>2 - février</v>
      </c>
      <c r="D155" s="16" t="str">
        <f ca="1">IFERROR(__xludf.DUMMYFUNCTION("""COMPUTED_VALUE"""),"")</f>
        <v/>
      </c>
      <c r="E155" s="16" t="str">
        <f ca="1">IFERROR(__xludf.DUMMYFUNCTION("""COMPUTED_VALUE"""),"oui")</f>
        <v>oui</v>
      </c>
      <c r="F155" s="16" t="str">
        <f ca="1">IFERROR(__xludf.DUMMYFUNCTION("""COMPUTED_VALUE"""),"")</f>
        <v/>
      </c>
      <c r="G155" s="16" t="str">
        <f ca="1">IFERROR(__xludf.DUMMYFUNCTION("""COMPUTED_VALUE"""),"Oui")</f>
        <v>Oui</v>
      </c>
      <c r="H155" s="16" t="str">
        <f ca="1">IFERROR(__xludf.DUMMYFUNCTION("""COMPUTED_VALUE"""),"Pays de Brest")</f>
        <v>Pays de Brest</v>
      </c>
      <c r="I155" t="str">
        <f ca="1">IFERROR(__xludf.DUMMYFUNCTION("""COMPUTED_VALUE"""),"")</f>
        <v/>
      </c>
      <c r="J155" t="str">
        <f ca="1">IFERROR(__xludf.DUMMYFUNCTION("""COMPUTED_VALUE"""),"")</f>
        <v/>
      </c>
      <c r="K155" t="str">
        <f ca="1">IFERROR(__xludf.DUMMYFUNCTION("""COMPUTED_VALUE"""),"")</f>
        <v/>
      </c>
      <c r="L155" t="str">
        <f ca="1">IFERROR(__xludf.DUMMYFUNCTION("""COMPUTED_VALUE"""),"")</f>
        <v/>
      </c>
      <c r="M155" t="str">
        <f ca="1">IFERROR(__xludf.DUMMYFUNCTION("""COMPUTED_VALUE"""),"")</f>
        <v/>
      </c>
    </row>
    <row r="156" spans="1:13" ht="12.5" hidden="1" x14ac:dyDescent="0.25">
      <c r="A156" s="14" t="str">
        <f ca="1">IFERROR(__xludf.DUMMYFUNCTION("""COMPUTED_VALUE"""),"Auto école sociale")</f>
        <v>Auto école sociale</v>
      </c>
      <c r="B156" s="14" t="str">
        <f ca="1">IFERROR(__xludf.DUMMYFUNCTION("""COMPUTED_VALUE"""),"DON BOSCO - MORLAIX MOBILITE")</f>
        <v>DON BOSCO - MORLAIX MOBILITE</v>
      </c>
      <c r="C156" s="15" t="str">
        <f ca="1">IFERROR(__xludf.DUMMYFUNCTION("""COMPUTED_VALUE"""),"3 - mars")</f>
        <v>3 - mars</v>
      </c>
      <c r="D156" s="16" t="str">
        <f ca="1">IFERROR(__xludf.DUMMYFUNCTION("""COMPUTED_VALUE"""),"oui")</f>
        <v>oui</v>
      </c>
      <c r="E156" s="16" t="str">
        <f ca="1">IFERROR(__xludf.DUMMYFUNCTION("""COMPUTED_VALUE"""),"oui")</f>
        <v>oui</v>
      </c>
      <c r="F156" s="16" t="str">
        <f ca="1">IFERROR(__xludf.DUMMYFUNCTION("""COMPUTED_VALUE"""),"oui")</f>
        <v>oui</v>
      </c>
      <c r="G156" s="16" t="str">
        <f ca="1">IFERROR(__xludf.DUMMYFUNCTION("""COMPUTED_VALUE"""),"Oui")</f>
        <v>Oui</v>
      </c>
      <c r="H156" s="16" t="str">
        <f ca="1">IFERROR(__xludf.DUMMYFUNCTION("""COMPUTED_VALUE"""),"Pays de Morlaix")</f>
        <v>Pays de Morlaix</v>
      </c>
      <c r="I156" t="str">
        <f ca="1">IFERROR(__xludf.DUMMYFUNCTION("""COMPUTED_VALUE"""),"")</f>
        <v/>
      </c>
      <c r="J156" t="str">
        <f ca="1">IFERROR(__xludf.DUMMYFUNCTION("""COMPUTED_VALUE"""),"")</f>
        <v/>
      </c>
      <c r="K156" t="str">
        <f ca="1">IFERROR(__xludf.DUMMYFUNCTION("""COMPUTED_VALUE"""),"")</f>
        <v/>
      </c>
      <c r="L156" t="str">
        <f ca="1">IFERROR(__xludf.DUMMYFUNCTION("""COMPUTED_VALUE"""),"")</f>
        <v/>
      </c>
      <c r="M156" t="str">
        <f ca="1">IFERROR(__xludf.DUMMYFUNCTION("""COMPUTED_VALUE"""),"")</f>
        <v/>
      </c>
    </row>
    <row r="157" spans="1:13" ht="12.5" hidden="1" x14ac:dyDescent="0.25">
      <c r="A157" s="14" t="str">
        <f ca="1">IFERROR(__xludf.DUMMYFUNCTION("""COMPUTED_VALUE"""),"Contrat de professionnalisation")</f>
        <v>Contrat de professionnalisation</v>
      </c>
      <c r="B157" s="14" t="str">
        <f ca="1">IFERROR(__xludf.DUMMYFUNCTION("""COMPUTED_VALUE"""),"GEIQ BTP - PAYS DE CORNOUAILLE")</f>
        <v>GEIQ BTP - PAYS DE CORNOUAILLE</v>
      </c>
      <c r="C157" s="15" t="str">
        <f ca="1">IFERROR(__xludf.DUMMYFUNCTION("""COMPUTED_VALUE"""),"4 - avril")</f>
        <v>4 - avril</v>
      </c>
      <c r="D157" s="16" t="str">
        <f ca="1">IFERROR(__xludf.DUMMYFUNCTION("""COMPUTED_VALUE"""),"oui")</f>
        <v>oui</v>
      </c>
      <c r="E157" s="16" t="str">
        <f ca="1">IFERROR(__xludf.DUMMYFUNCTION("""COMPUTED_VALUE"""),"oui")</f>
        <v>oui</v>
      </c>
      <c r="F157" s="16" t="str">
        <f ca="1">IFERROR(__xludf.DUMMYFUNCTION("""COMPUTED_VALUE"""),"non")</f>
        <v>non</v>
      </c>
      <c r="G157" s="16" t="str">
        <f ca="1">IFERROR(__xludf.DUMMYFUNCTION("""COMPUTED_VALUE"""),"Oui")</f>
        <v>Oui</v>
      </c>
      <c r="H157" s="16" t="str">
        <f ca="1">IFERROR(__xludf.DUMMYFUNCTION("""COMPUTED_VALUE"""),"Pays de Cornouaille")</f>
        <v>Pays de Cornouaille</v>
      </c>
      <c r="I157" t="str">
        <f ca="1">IFERROR(__xludf.DUMMYFUNCTION("""COMPUTED_VALUE"""),"")</f>
        <v/>
      </c>
      <c r="J157" t="str">
        <f ca="1">IFERROR(__xludf.DUMMYFUNCTION("""COMPUTED_VALUE"""),"")</f>
        <v/>
      </c>
      <c r="K157" t="str">
        <f ca="1">IFERROR(__xludf.DUMMYFUNCTION("""COMPUTED_VALUE"""),"")</f>
        <v/>
      </c>
      <c r="L157" t="str">
        <f ca="1">IFERROR(__xludf.DUMMYFUNCTION("""COMPUTED_VALUE"""),"")</f>
        <v/>
      </c>
      <c r="M157" t="str">
        <f ca="1">IFERROR(__xludf.DUMMYFUNCTION("""COMPUTED_VALUE"""),"")</f>
        <v/>
      </c>
    </row>
    <row r="158" spans="1:13" ht="12.5" hidden="1" x14ac:dyDescent="0.25">
      <c r="A158" s="14" t="str">
        <f ca="1">IFERROR(__xludf.DUMMYFUNCTION("""COMPUTED_VALUE"""),"#N/A")</f>
        <v>#N/A</v>
      </c>
      <c r="B158" s="14" t="str">
        <f ca="1">IFERROR(__xludf.DUMMYFUNCTION("""COMPUTED_VALUE"""),"LA TOULINE")</f>
        <v>LA TOULINE</v>
      </c>
      <c r="C158" s="15" t="str">
        <f ca="1">IFERROR(__xludf.DUMMYFUNCTION("""COMPUTED_VALUE"""),"1 - janvier")</f>
        <v>1 - janvier</v>
      </c>
      <c r="D158" s="16" t="str">
        <f ca="1">IFERROR(__xludf.DUMMYFUNCTION("""COMPUTED_VALUE"""),"oui")</f>
        <v>oui</v>
      </c>
      <c r="E158" s="16" t="str">
        <f ca="1">IFERROR(__xludf.DUMMYFUNCTION("""COMPUTED_VALUE"""),"oui")</f>
        <v>oui</v>
      </c>
      <c r="F158" s="16" t="str">
        <f ca="1">IFERROR(__xludf.DUMMYFUNCTION("""COMPUTED_VALUE"""),"oui")</f>
        <v>oui</v>
      </c>
      <c r="G158" s="16" t="str">
        <f ca="1">IFERROR(__xludf.DUMMYFUNCTION("""COMPUTED_VALUE"""),"Non")</f>
        <v>Non</v>
      </c>
      <c r="H158" s="16" t="str">
        <f ca="1">IFERROR(__xludf.DUMMYFUNCTION("""COMPUTED_VALUE"""),"#N/A")</f>
        <v>#N/A</v>
      </c>
      <c r="I158" t="str">
        <f ca="1">IFERROR(__xludf.DUMMYFUNCTION("""COMPUTED_VALUE"""),"")</f>
        <v/>
      </c>
      <c r="J158" t="str">
        <f ca="1">IFERROR(__xludf.DUMMYFUNCTION("""COMPUTED_VALUE"""),"")</f>
        <v/>
      </c>
      <c r="K158" t="str">
        <f ca="1">IFERROR(__xludf.DUMMYFUNCTION("""COMPUTED_VALUE"""),"")</f>
        <v/>
      </c>
      <c r="L158" t="str">
        <f ca="1">IFERROR(__xludf.DUMMYFUNCTION("""COMPUTED_VALUE"""),"")</f>
        <v/>
      </c>
      <c r="M158" t="str">
        <f ca="1">IFERROR(__xludf.DUMMYFUNCTION("""COMPUTED_VALUE"""),"")</f>
        <v/>
      </c>
    </row>
    <row r="159" spans="1:13" ht="12.5" hidden="1" x14ac:dyDescent="0.25">
      <c r="A159" s="14" t="str">
        <f ca="1">IFERROR(__xludf.DUMMYFUNCTION("""COMPUTED_VALUE"""),"Chantier d'insertion")</f>
        <v>Chantier d'insertion</v>
      </c>
      <c r="B159" s="14" t="str">
        <f ca="1">IFERROR(__xludf.DUMMYFUNCTION("""COMPUTED_VALUE"""),"CIAS DU CAP SIZUN")</f>
        <v>CIAS DU CAP SIZUN</v>
      </c>
      <c r="C159" s="15" t="str">
        <f ca="1">IFERROR(__xludf.DUMMYFUNCTION("""COMPUTED_VALUE"""),"2 - février")</f>
        <v>2 - février</v>
      </c>
      <c r="D159" s="16" t="str">
        <f ca="1">IFERROR(__xludf.DUMMYFUNCTION("""COMPUTED_VALUE"""),"oui")</f>
        <v>oui</v>
      </c>
      <c r="E159" s="16" t="str">
        <f ca="1">IFERROR(__xludf.DUMMYFUNCTION("""COMPUTED_VALUE"""),"oui")</f>
        <v>oui</v>
      </c>
      <c r="F159" s="16" t="str">
        <f ca="1">IFERROR(__xludf.DUMMYFUNCTION("""COMPUTED_VALUE"""),"")</f>
        <v/>
      </c>
      <c r="G159" s="16" t="str">
        <f ca="1">IFERROR(__xludf.DUMMYFUNCTION("""COMPUTED_VALUE"""),"Non")</f>
        <v>Non</v>
      </c>
      <c r="H159" s="16" t="str">
        <f ca="1">IFERROR(__xludf.DUMMYFUNCTION("""COMPUTED_VALUE"""),"Pays de Cornouaille")</f>
        <v>Pays de Cornouaille</v>
      </c>
      <c r="I159" t="str">
        <f ca="1">IFERROR(__xludf.DUMMYFUNCTION("""COMPUTED_VALUE"""),"")</f>
        <v/>
      </c>
      <c r="J159" t="str">
        <f ca="1">IFERROR(__xludf.DUMMYFUNCTION("""COMPUTED_VALUE"""),"")</f>
        <v/>
      </c>
      <c r="K159" t="str">
        <f ca="1">IFERROR(__xludf.DUMMYFUNCTION("""COMPUTED_VALUE"""),"")</f>
        <v/>
      </c>
      <c r="L159" t="str">
        <f ca="1">IFERROR(__xludf.DUMMYFUNCTION("""COMPUTED_VALUE"""),"")</f>
        <v/>
      </c>
      <c r="M159" t="str">
        <f ca="1">IFERROR(__xludf.DUMMYFUNCTION("""COMPUTED_VALUE"""),"")</f>
        <v/>
      </c>
    </row>
    <row r="160" spans="1:13" ht="12.5" hidden="1" x14ac:dyDescent="0.25">
      <c r="A160" s="14" t="str">
        <f ca="1">IFERROR(__xludf.DUMMYFUNCTION("""COMPUTED_VALUE"""),"Action Jeunes")</f>
        <v>Action Jeunes</v>
      </c>
      <c r="B160" s="14" t="str">
        <f ca="1">IFERROR(__xludf.DUMMYFUNCTION("""COMPUTED_VALUE"""),"DON BOSCO - ESPACE INSERTION")</f>
        <v>DON BOSCO - ESPACE INSERTION</v>
      </c>
      <c r="C160" s="15" t="str">
        <f ca="1">IFERROR(__xludf.DUMMYFUNCTION("""COMPUTED_VALUE"""),"2 - février")</f>
        <v>2 - février</v>
      </c>
      <c r="D160" s="16" t="str">
        <f ca="1">IFERROR(__xludf.DUMMYFUNCTION("""COMPUTED_VALUE"""),"oui")</f>
        <v>oui</v>
      </c>
      <c r="E160" s="16" t="str">
        <f ca="1">IFERROR(__xludf.DUMMYFUNCTION("""COMPUTED_VALUE"""),"oui")</f>
        <v>oui</v>
      </c>
      <c r="F160" s="16" t="str">
        <f ca="1">IFERROR(__xludf.DUMMYFUNCTION("""COMPUTED_VALUE"""),"oui")</f>
        <v>oui</v>
      </c>
      <c r="G160" s="16" t="str">
        <f ca="1">IFERROR(__xludf.DUMMYFUNCTION("""COMPUTED_VALUE"""),"Oui")</f>
        <v>Oui</v>
      </c>
      <c r="H160" s="16" t="str">
        <f ca="1">IFERROR(__xludf.DUMMYFUNCTION("""COMPUTED_VALUE"""),"Pays de Brest")</f>
        <v>Pays de Brest</v>
      </c>
      <c r="I160" t="str">
        <f ca="1">IFERROR(__xludf.DUMMYFUNCTION("""COMPUTED_VALUE"""),"")</f>
        <v/>
      </c>
      <c r="J160" t="str">
        <f ca="1">IFERROR(__xludf.DUMMYFUNCTION("""COMPUTED_VALUE"""),"")</f>
        <v/>
      </c>
      <c r="K160" t="str">
        <f ca="1">IFERROR(__xludf.DUMMYFUNCTION("""COMPUTED_VALUE"""),"")</f>
        <v/>
      </c>
      <c r="L160" t="str">
        <f ca="1">IFERROR(__xludf.DUMMYFUNCTION("""COMPUTED_VALUE"""),"")</f>
        <v/>
      </c>
      <c r="M160" t="str">
        <f ca="1">IFERROR(__xludf.DUMMYFUNCTION("""COMPUTED_VALUE"""),"")</f>
        <v/>
      </c>
    </row>
    <row r="161" spans="1:13" ht="12.5" hidden="1" x14ac:dyDescent="0.25">
      <c r="A161" s="14" t="str">
        <f ca="1">IFERROR(__xludf.DUMMYFUNCTION("""COMPUTED_VALUE"""),"Auto école sociale")</f>
        <v>Auto école sociale</v>
      </c>
      <c r="B161" s="14" t="str">
        <f ca="1">IFERROR(__xludf.DUMMYFUNCTION("""COMPUTED_VALUE"""),"DON BOSCO - FEU VERT")</f>
        <v>DON BOSCO - FEU VERT</v>
      </c>
      <c r="C161" s="15" t="str">
        <f ca="1">IFERROR(__xludf.DUMMYFUNCTION("""COMPUTED_VALUE"""),"2 - février")</f>
        <v>2 - février</v>
      </c>
      <c r="D161" s="16" t="str">
        <f ca="1">IFERROR(__xludf.DUMMYFUNCTION("""COMPUTED_VALUE"""),"oui")</f>
        <v>oui</v>
      </c>
      <c r="E161" s="16" t="str">
        <f ca="1">IFERROR(__xludf.DUMMYFUNCTION("""COMPUTED_VALUE"""),"oui")</f>
        <v>oui</v>
      </c>
      <c r="F161" s="16" t="str">
        <f ca="1">IFERROR(__xludf.DUMMYFUNCTION("""COMPUTED_VALUE"""),"oui")</f>
        <v>oui</v>
      </c>
      <c r="G161" s="16" t="str">
        <f ca="1">IFERROR(__xludf.DUMMYFUNCTION("""COMPUTED_VALUE"""),"Oui")</f>
        <v>Oui</v>
      </c>
      <c r="H161" s="16" t="str">
        <f ca="1">IFERROR(__xludf.DUMMYFUNCTION("""COMPUTED_VALUE"""),"Pays de Brest")</f>
        <v>Pays de Brest</v>
      </c>
      <c r="I161" t="str">
        <f ca="1">IFERROR(__xludf.DUMMYFUNCTION("""COMPUTED_VALUE"""),"")</f>
        <v/>
      </c>
      <c r="J161" t="str">
        <f ca="1">IFERROR(__xludf.DUMMYFUNCTION("""COMPUTED_VALUE"""),"")</f>
        <v/>
      </c>
      <c r="K161" t="str">
        <f ca="1">IFERROR(__xludf.DUMMYFUNCTION("""COMPUTED_VALUE"""),"")</f>
        <v/>
      </c>
      <c r="L161" t="str">
        <f ca="1">IFERROR(__xludf.DUMMYFUNCTION("""COMPUTED_VALUE"""),"")</f>
        <v/>
      </c>
      <c r="M161" t="str">
        <f ca="1">IFERROR(__xludf.DUMMYFUNCTION("""COMPUTED_VALUE"""),"")</f>
        <v/>
      </c>
    </row>
    <row r="162" spans="1:13" ht="12.5" hidden="1" x14ac:dyDescent="0.25">
      <c r="A162" s="14" t="str">
        <f ca="1">IFERROR(__xludf.DUMMYFUNCTION("""COMPUTED_VALUE"""),"Atelier d'insertion")</f>
        <v>Atelier d'insertion</v>
      </c>
      <c r="B162" s="14" t="str">
        <f ca="1">IFERROR(__xludf.DUMMYFUNCTION("""COMPUTED_VALUE"""),"DON BOSCO - EKOCONSERVE")</f>
        <v>DON BOSCO - EKOCONSERVE</v>
      </c>
      <c r="C162" s="15" t="str">
        <f ca="1">IFERROR(__xludf.DUMMYFUNCTION("""COMPUTED_VALUE"""),"3 - mars")</f>
        <v>3 - mars</v>
      </c>
      <c r="D162" s="16" t="str">
        <f ca="1">IFERROR(__xludf.DUMMYFUNCTION("""COMPUTED_VALUE"""),"oui")</f>
        <v>oui</v>
      </c>
      <c r="E162" s="16" t="str">
        <f ca="1">IFERROR(__xludf.DUMMYFUNCTION("""COMPUTED_VALUE"""),"oui")</f>
        <v>oui</v>
      </c>
      <c r="F162" s="16" t="str">
        <f ca="1">IFERROR(__xludf.DUMMYFUNCTION("""COMPUTED_VALUE"""),"oui")</f>
        <v>oui</v>
      </c>
      <c r="G162" s="16" t="str">
        <f ca="1">IFERROR(__xludf.DUMMYFUNCTION("""COMPUTED_VALUE"""),"Oui")</f>
        <v>Oui</v>
      </c>
      <c r="H162" s="16" t="str">
        <f ca="1">IFERROR(__xludf.DUMMYFUNCTION("""COMPUTED_VALUE"""),"Pays de Brest")</f>
        <v>Pays de Brest</v>
      </c>
      <c r="I162" t="str">
        <f ca="1">IFERROR(__xludf.DUMMYFUNCTION("""COMPUTED_VALUE"""),"")</f>
        <v/>
      </c>
      <c r="J162" t="str">
        <f ca="1">IFERROR(__xludf.DUMMYFUNCTION("""COMPUTED_VALUE"""),"")</f>
        <v/>
      </c>
      <c r="K162" t="str">
        <f ca="1">IFERROR(__xludf.DUMMYFUNCTION("""COMPUTED_VALUE"""),"")</f>
        <v/>
      </c>
      <c r="L162" t="str">
        <f ca="1">IFERROR(__xludf.DUMMYFUNCTION("""COMPUTED_VALUE"""),"")</f>
        <v/>
      </c>
      <c r="M162" t="str">
        <f ca="1">IFERROR(__xludf.DUMMYFUNCTION("""COMPUTED_VALUE"""),"")</f>
        <v/>
      </c>
    </row>
    <row r="163" spans="1:13" ht="12.5" hidden="1" x14ac:dyDescent="0.25">
      <c r="A163" s="14" t="str">
        <f ca="1">IFERROR(__xludf.DUMMYFUNCTION("""COMPUTED_VALUE"""),"Elaboration projet professionnel")</f>
        <v>Elaboration projet professionnel</v>
      </c>
      <c r="B163" s="14" t="str">
        <f ca="1">IFERROR(__xludf.DUMMYFUNCTION("""COMPUTED_VALUE"""),"DON BOSCO - SEB'ACTION")</f>
        <v>DON BOSCO - SEB'ACTION</v>
      </c>
      <c r="C163" s="15" t="str">
        <f ca="1">IFERROR(__xludf.DUMMYFUNCTION("""COMPUTED_VALUE"""),"3 - mars")</f>
        <v>3 - mars</v>
      </c>
      <c r="D163" s="16" t="str">
        <f ca="1">IFERROR(__xludf.DUMMYFUNCTION("""COMPUTED_VALUE"""),"oui")</f>
        <v>oui</v>
      </c>
      <c r="E163" s="16" t="str">
        <f ca="1">IFERROR(__xludf.DUMMYFUNCTION("""COMPUTED_VALUE"""),"oui")</f>
        <v>oui</v>
      </c>
      <c r="F163" s="16" t="str">
        <f ca="1">IFERROR(__xludf.DUMMYFUNCTION("""COMPUTED_VALUE"""),"oui")</f>
        <v>oui</v>
      </c>
      <c r="G163" s="16" t="str">
        <f ca="1">IFERROR(__xludf.DUMMYFUNCTION("""COMPUTED_VALUE"""),"Non")</f>
        <v>Non</v>
      </c>
      <c r="H163" s="16" t="str">
        <f ca="1">IFERROR(__xludf.DUMMYFUNCTION("""COMPUTED_VALUE"""),"Pays de Brest")</f>
        <v>Pays de Brest</v>
      </c>
      <c r="I163" t="str">
        <f ca="1">IFERROR(__xludf.DUMMYFUNCTION("""COMPUTED_VALUE"""),"")</f>
        <v/>
      </c>
      <c r="J163" t="str">
        <f ca="1">IFERROR(__xludf.DUMMYFUNCTION("""COMPUTED_VALUE"""),"")</f>
        <v/>
      </c>
      <c r="K163" t="str">
        <f ca="1">IFERROR(__xludf.DUMMYFUNCTION("""COMPUTED_VALUE"""),"")</f>
        <v/>
      </c>
      <c r="L163" t="str">
        <f ca="1">IFERROR(__xludf.DUMMYFUNCTION("""COMPUTED_VALUE"""),"")</f>
        <v/>
      </c>
      <c r="M163" t="str">
        <f ca="1">IFERROR(__xludf.DUMMYFUNCTION("""COMPUTED_VALUE"""),"")</f>
        <v/>
      </c>
    </row>
    <row r="164" spans="1:13" ht="12.5" hidden="1" x14ac:dyDescent="0.25">
      <c r="A164" s="14" t="str">
        <f ca="1">IFERROR(__xludf.DUMMYFUNCTION("""COMPUTED_VALUE"""),"Chantier d'insertion")</f>
        <v>Chantier d'insertion</v>
      </c>
      <c r="B164" s="14" t="str">
        <f ca="1">IFERROR(__xludf.DUMMYFUNCTION("""COMPUTED_VALUE"""),"ETUDES ET CHANTIERS - CHATEAULIN")</f>
        <v>ETUDES ET CHANTIERS - CHATEAULIN</v>
      </c>
      <c r="C164" s="15" t="str">
        <f ca="1">IFERROR(__xludf.DUMMYFUNCTION("""COMPUTED_VALUE"""),"3 - mars")</f>
        <v>3 - mars</v>
      </c>
      <c r="D164" s="16" t="str">
        <f ca="1">IFERROR(__xludf.DUMMYFUNCTION("""COMPUTED_VALUE"""),"oui")</f>
        <v>oui</v>
      </c>
      <c r="E164" s="16" t="str">
        <f ca="1">IFERROR(__xludf.DUMMYFUNCTION("""COMPUTED_VALUE"""),"oui")</f>
        <v>oui</v>
      </c>
      <c r="F164" s="16" t="str">
        <f ca="1">IFERROR(__xludf.DUMMYFUNCTION("""COMPUTED_VALUE"""),"oui")</f>
        <v>oui</v>
      </c>
      <c r="G164" s="16" t="str">
        <f ca="1">IFERROR(__xludf.DUMMYFUNCTION("""COMPUTED_VALUE"""),"Oui")</f>
        <v>Oui</v>
      </c>
      <c r="H164" s="16" t="str">
        <f ca="1">IFERROR(__xludf.DUMMYFUNCTION("""COMPUTED_VALUE"""),"Pays de Brest")</f>
        <v>Pays de Brest</v>
      </c>
      <c r="I164" t="str">
        <f ca="1">IFERROR(__xludf.DUMMYFUNCTION("""COMPUTED_VALUE"""),"")</f>
        <v/>
      </c>
      <c r="J164" t="str">
        <f ca="1">IFERROR(__xludf.DUMMYFUNCTION("""COMPUTED_VALUE"""),"")</f>
        <v/>
      </c>
      <c r="K164" t="str">
        <f ca="1">IFERROR(__xludf.DUMMYFUNCTION("""COMPUTED_VALUE"""),"")</f>
        <v/>
      </c>
      <c r="L164" t="str">
        <f ca="1">IFERROR(__xludf.DUMMYFUNCTION("""COMPUTED_VALUE"""),"")</f>
        <v/>
      </c>
      <c r="M164" t="str">
        <f ca="1">IFERROR(__xludf.DUMMYFUNCTION("""COMPUTED_VALUE"""),"")</f>
        <v/>
      </c>
    </row>
    <row r="165" spans="1:13" ht="12.5" hidden="1" x14ac:dyDescent="0.25">
      <c r="A165" s="14" t="str">
        <f ca="1">IFERROR(__xludf.DUMMYFUNCTION("""COMPUTED_VALUE"""),"Elaboration projet professionnel")</f>
        <v>Elaboration projet professionnel</v>
      </c>
      <c r="B165" s="14" t="str">
        <f ca="1">IFERROR(__xludf.DUMMYFUNCTION("""COMPUTED_VALUE"""),"DON BOSCO - SEB'ACTION")</f>
        <v>DON BOSCO - SEB'ACTION</v>
      </c>
      <c r="C165" s="15" t="str">
        <f ca="1">IFERROR(__xludf.DUMMYFUNCTION("""COMPUTED_VALUE"""),"4 - avril")</f>
        <v>4 - avril</v>
      </c>
      <c r="D165" s="16" t="str">
        <f ca="1">IFERROR(__xludf.DUMMYFUNCTION("""COMPUTED_VALUE"""),"oui")</f>
        <v>oui</v>
      </c>
      <c r="E165" s="16" t="str">
        <f ca="1">IFERROR(__xludf.DUMMYFUNCTION("""COMPUTED_VALUE"""),"oui")</f>
        <v>oui</v>
      </c>
      <c r="F165" s="16" t="str">
        <f ca="1">IFERROR(__xludf.DUMMYFUNCTION("""COMPUTED_VALUE"""),"oui")</f>
        <v>oui</v>
      </c>
      <c r="G165" s="16" t="str">
        <f ca="1">IFERROR(__xludf.DUMMYFUNCTION("""COMPUTED_VALUE"""),"Non")</f>
        <v>Non</v>
      </c>
      <c r="H165" s="16" t="str">
        <f ca="1">IFERROR(__xludf.DUMMYFUNCTION("""COMPUTED_VALUE"""),"Pays de Brest")</f>
        <v>Pays de Brest</v>
      </c>
      <c r="I165" t="str">
        <f ca="1">IFERROR(__xludf.DUMMYFUNCTION("""COMPUTED_VALUE"""),"")</f>
        <v/>
      </c>
      <c r="J165" t="str">
        <f ca="1">IFERROR(__xludf.DUMMYFUNCTION("""COMPUTED_VALUE"""),"")</f>
        <v/>
      </c>
      <c r="K165" t="str">
        <f ca="1">IFERROR(__xludf.DUMMYFUNCTION("""COMPUTED_VALUE"""),"")</f>
        <v/>
      </c>
      <c r="L165" t="str">
        <f ca="1">IFERROR(__xludf.DUMMYFUNCTION("""COMPUTED_VALUE"""),"")</f>
        <v/>
      </c>
      <c r="M165" t="str">
        <f ca="1">IFERROR(__xludf.DUMMYFUNCTION("""COMPUTED_VALUE"""),"")</f>
        <v/>
      </c>
    </row>
    <row r="166" spans="1:13" ht="12.5" hidden="1" x14ac:dyDescent="0.25">
      <c r="A166" s="14" t="str">
        <f ca="1">IFERROR(__xludf.DUMMYFUNCTION("""COMPUTED_VALUE"""),"Elaboration Projet professionnel")</f>
        <v>Elaboration Projet professionnel</v>
      </c>
      <c r="B166" s="14" t="str">
        <f ca="1">IFERROR(__xludf.DUMMYFUNCTION("""COMPUTED_VALUE"""),"LA TOULINE - ACCOMPAGNEMENT")</f>
        <v>LA TOULINE - ACCOMPAGNEMENT</v>
      </c>
      <c r="C166" s="15" t="str">
        <f ca="1">IFERROR(__xludf.DUMMYFUNCTION("""COMPUTED_VALUE"""),"4 - avril")</f>
        <v>4 - avril</v>
      </c>
      <c r="D166" s="16" t="str">
        <f ca="1">IFERROR(__xludf.DUMMYFUNCTION("""COMPUTED_VALUE"""),"oui")</f>
        <v>oui</v>
      </c>
      <c r="E166" s="16" t="str">
        <f ca="1">IFERROR(__xludf.DUMMYFUNCTION("""COMPUTED_VALUE"""),"oui")</f>
        <v>oui</v>
      </c>
      <c r="F166" s="16" t="str">
        <f ca="1">IFERROR(__xludf.DUMMYFUNCTION("""COMPUTED_VALUE"""),"oui")</f>
        <v>oui</v>
      </c>
      <c r="G166" s="16" t="str">
        <f ca="1">IFERROR(__xludf.DUMMYFUNCTION("""COMPUTED_VALUE"""),"Non")</f>
        <v>Non</v>
      </c>
      <c r="H166" s="16" t="str">
        <f ca="1">IFERROR(__xludf.DUMMYFUNCTION("""COMPUTED_VALUE"""),"Département")</f>
        <v>Département</v>
      </c>
      <c r="I166" t="str">
        <f ca="1">IFERROR(__xludf.DUMMYFUNCTION("""COMPUTED_VALUE"""),"")</f>
        <v/>
      </c>
      <c r="J166" t="str">
        <f ca="1">IFERROR(__xludf.DUMMYFUNCTION("""COMPUTED_VALUE"""),"")</f>
        <v/>
      </c>
      <c r="K166" t="str">
        <f ca="1">IFERROR(__xludf.DUMMYFUNCTION("""COMPUTED_VALUE"""),"")</f>
        <v/>
      </c>
      <c r="L166" t="str">
        <f ca="1">IFERROR(__xludf.DUMMYFUNCTION("""COMPUTED_VALUE"""),"")</f>
        <v/>
      </c>
      <c r="M166" t="str">
        <f ca="1">IFERROR(__xludf.DUMMYFUNCTION("""COMPUTED_VALUE"""),"")</f>
        <v/>
      </c>
    </row>
    <row r="167" spans="1:13" ht="12.5" hidden="1" x14ac:dyDescent="0.25">
      <c r="A167" s="14" t="str">
        <f ca="1">IFERROR(__xludf.DUMMYFUNCTION("""COMPUTED_VALUE"""),"Elaboration Projet professionnel")</f>
        <v>Elaboration Projet professionnel</v>
      </c>
      <c r="B167" s="14" t="str">
        <f ca="1">IFERROR(__xludf.DUMMYFUNCTION("""COMPUTED_VALUE"""),"LA TOULINE - EXPERTISE")</f>
        <v>LA TOULINE - EXPERTISE</v>
      </c>
      <c r="C167" s="15" t="str">
        <f ca="1">IFERROR(__xludf.DUMMYFUNCTION("""COMPUTED_VALUE"""),"4 - avril")</f>
        <v>4 - avril</v>
      </c>
      <c r="D167" s="16" t="str">
        <f ca="1">IFERROR(__xludf.DUMMYFUNCTION("""COMPUTED_VALUE"""),"oui")</f>
        <v>oui</v>
      </c>
      <c r="E167" s="16" t="str">
        <f ca="1">IFERROR(__xludf.DUMMYFUNCTION("""COMPUTED_VALUE"""),"oui")</f>
        <v>oui</v>
      </c>
      <c r="F167" s="16" t="str">
        <f ca="1">IFERROR(__xludf.DUMMYFUNCTION("""COMPUTED_VALUE"""),"oui")</f>
        <v>oui</v>
      </c>
      <c r="G167" s="16" t="str">
        <f ca="1">IFERROR(__xludf.DUMMYFUNCTION("""COMPUTED_VALUE"""),"Non")</f>
        <v>Non</v>
      </c>
      <c r="H167" s="16" t="str">
        <f ca="1">IFERROR(__xludf.DUMMYFUNCTION("""COMPUTED_VALUE"""),"Département")</f>
        <v>Département</v>
      </c>
      <c r="I167" t="str">
        <f ca="1">IFERROR(__xludf.DUMMYFUNCTION("""COMPUTED_VALUE"""),"")</f>
        <v/>
      </c>
      <c r="J167" t="str">
        <f ca="1">IFERROR(__xludf.DUMMYFUNCTION("""COMPUTED_VALUE"""),"")</f>
        <v/>
      </c>
      <c r="K167" t="str">
        <f ca="1">IFERROR(__xludf.DUMMYFUNCTION("""COMPUTED_VALUE"""),"")</f>
        <v/>
      </c>
      <c r="L167" t="str">
        <f ca="1">IFERROR(__xludf.DUMMYFUNCTION("""COMPUTED_VALUE"""),"")</f>
        <v/>
      </c>
      <c r="M167" t="str">
        <f ca="1">IFERROR(__xludf.DUMMYFUNCTION("""COMPUTED_VALUE"""),"")</f>
        <v/>
      </c>
    </row>
    <row r="168" spans="1:13" ht="12.5" hidden="1" x14ac:dyDescent="0.25">
      <c r="A168" s="14" t="str">
        <f ca="1">IFERROR(__xludf.DUMMYFUNCTION("""COMPUTED_VALUE"""),"Action Jeunes")</f>
        <v>Action Jeunes</v>
      </c>
      <c r="B168" s="14" t="str">
        <f ca="1">IFERROR(__xludf.DUMMYFUNCTION("""COMPUTED_VALUE"""),"DON BOSCO - ESPACE INSERTION")</f>
        <v>DON BOSCO - ESPACE INSERTION</v>
      </c>
      <c r="C168" s="15" t="str">
        <f ca="1">IFERROR(__xludf.DUMMYFUNCTION("""COMPUTED_VALUE"""),"1 - janvier")</f>
        <v>1 - janvier</v>
      </c>
      <c r="D168" s="16" t="str">
        <f ca="1">IFERROR(__xludf.DUMMYFUNCTION("""COMPUTED_VALUE"""),"oui")</f>
        <v>oui</v>
      </c>
      <c r="E168" s="16" t="str">
        <f ca="1">IFERROR(__xludf.DUMMYFUNCTION("""COMPUTED_VALUE"""),"oui")</f>
        <v>oui</v>
      </c>
      <c r="F168" s="16" t="str">
        <f ca="1">IFERROR(__xludf.DUMMYFUNCTION("""COMPUTED_VALUE"""),"oui")</f>
        <v>oui</v>
      </c>
      <c r="G168" s="16" t="str">
        <f ca="1">IFERROR(__xludf.DUMMYFUNCTION("""COMPUTED_VALUE"""),"Oui")</f>
        <v>Oui</v>
      </c>
      <c r="H168" s="16" t="str">
        <f ca="1">IFERROR(__xludf.DUMMYFUNCTION("""COMPUTED_VALUE"""),"Pays de Brest")</f>
        <v>Pays de Brest</v>
      </c>
      <c r="I168" t="str">
        <f ca="1">IFERROR(__xludf.DUMMYFUNCTION("""COMPUTED_VALUE"""),"")</f>
        <v/>
      </c>
      <c r="J168" t="str">
        <f ca="1">IFERROR(__xludf.DUMMYFUNCTION("""COMPUTED_VALUE"""),"")</f>
        <v/>
      </c>
      <c r="K168" t="str">
        <f ca="1">IFERROR(__xludf.DUMMYFUNCTION("""COMPUTED_VALUE"""),"")</f>
        <v/>
      </c>
      <c r="L168" t="str">
        <f ca="1">IFERROR(__xludf.DUMMYFUNCTION("""COMPUTED_VALUE"""),"")</f>
        <v/>
      </c>
      <c r="M168" t="str">
        <f ca="1">IFERROR(__xludf.DUMMYFUNCTION("""COMPUTED_VALUE"""),"")</f>
        <v/>
      </c>
    </row>
    <row r="169" spans="1:13" ht="12.5" hidden="1" x14ac:dyDescent="0.25">
      <c r="A169" s="14" t="str">
        <f ca="1">IFERROR(__xludf.DUMMYFUNCTION("""COMPUTED_VALUE"""),"Association intermédiaire")</f>
        <v>Association intermédiaire</v>
      </c>
      <c r="B169" s="14" t="str">
        <f ca="1">IFERROR(__xludf.DUMMYFUNCTION("""COMPUTED_VALUE"""),"RAIL EMPLOI-SERVICES")</f>
        <v>RAIL EMPLOI-SERVICES</v>
      </c>
      <c r="C169" s="15" t="str">
        <f ca="1">IFERROR(__xludf.DUMMYFUNCTION("""COMPUTED_VALUE"""),"1 - janvier")</f>
        <v>1 - janvier</v>
      </c>
      <c r="D169" s="16" t="str">
        <f ca="1">IFERROR(__xludf.DUMMYFUNCTION("""COMPUTED_VALUE"""),"oui")</f>
        <v>oui</v>
      </c>
      <c r="E169" s="16" t="str">
        <f ca="1">IFERROR(__xludf.DUMMYFUNCTION("""COMPUTED_VALUE"""),"oui")</f>
        <v>oui</v>
      </c>
      <c r="F169" s="16" t="str">
        <f ca="1">IFERROR(__xludf.DUMMYFUNCTION("""COMPUTED_VALUE"""),"oui")</f>
        <v>oui</v>
      </c>
      <c r="G169" s="16" t="str">
        <f ca="1">IFERROR(__xludf.DUMMYFUNCTION("""COMPUTED_VALUE"""),"Non")</f>
        <v>Non</v>
      </c>
      <c r="H169" s="16" t="str">
        <f ca="1">IFERROR(__xludf.DUMMYFUNCTION("""COMPUTED_VALUE"""),"Pays de Brest")</f>
        <v>Pays de Brest</v>
      </c>
      <c r="I169" t="str">
        <f ca="1">IFERROR(__xludf.DUMMYFUNCTION("""COMPUTED_VALUE"""),"")</f>
        <v/>
      </c>
      <c r="J169" t="str">
        <f ca="1">IFERROR(__xludf.DUMMYFUNCTION("""COMPUTED_VALUE"""),"")</f>
        <v/>
      </c>
      <c r="K169" t="str">
        <f ca="1">IFERROR(__xludf.DUMMYFUNCTION("""COMPUTED_VALUE"""),"")</f>
        <v/>
      </c>
      <c r="L169" t="str">
        <f ca="1">IFERROR(__xludf.DUMMYFUNCTION("""COMPUTED_VALUE"""),"")</f>
        <v/>
      </c>
      <c r="M169" t="str">
        <f ca="1">IFERROR(__xludf.DUMMYFUNCTION("""COMPUTED_VALUE"""),"")</f>
        <v/>
      </c>
    </row>
    <row r="170" spans="1:13" ht="12.5" hidden="1" x14ac:dyDescent="0.25">
      <c r="A170" s="14" t="str">
        <f ca="1">IFERROR(__xludf.DUMMYFUNCTION("""COMPUTED_VALUE"""),"Elaboration projet professionnel")</f>
        <v>Elaboration projet professionnel</v>
      </c>
      <c r="B170" s="14" t="str">
        <f ca="1">IFERROR(__xludf.DUMMYFUNCTION("""COMPUTED_VALUE"""),"DON BOSCO - SEB'ACTION")</f>
        <v>DON BOSCO - SEB'ACTION</v>
      </c>
      <c r="C170" s="15" t="str">
        <f ca="1">IFERROR(__xludf.DUMMYFUNCTION("""COMPUTED_VALUE"""),"1 - janvier")</f>
        <v>1 - janvier</v>
      </c>
      <c r="D170" s="16" t="str">
        <f ca="1">IFERROR(__xludf.DUMMYFUNCTION("""COMPUTED_VALUE"""),"oui")</f>
        <v>oui</v>
      </c>
      <c r="E170" s="16" t="str">
        <f ca="1">IFERROR(__xludf.DUMMYFUNCTION("""COMPUTED_VALUE"""),"oui")</f>
        <v>oui</v>
      </c>
      <c r="F170" s="16" t="str">
        <f ca="1">IFERROR(__xludf.DUMMYFUNCTION("""COMPUTED_VALUE"""),"oui")</f>
        <v>oui</v>
      </c>
      <c r="G170" s="16" t="str">
        <f ca="1">IFERROR(__xludf.DUMMYFUNCTION("""COMPUTED_VALUE"""),"Non")</f>
        <v>Non</v>
      </c>
      <c r="H170" s="16" t="str">
        <f ca="1">IFERROR(__xludf.DUMMYFUNCTION("""COMPUTED_VALUE"""),"Pays de Brest")</f>
        <v>Pays de Brest</v>
      </c>
      <c r="I170" t="str">
        <f ca="1">IFERROR(__xludf.DUMMYFUNCTION("""COMPUTED_VALUE"""),"")</f>
        <v/>
      </c>
      <c r="J170" t="str">
        <f ca="1">IFERROR(__xludf.DUMMYFUNCTION("""COMPUTED_VALUE"""),"")</f>
        <v/>
      </c>
      <c r="K170" t="str">
        <f ca="1">IFERROR(__xludf.DUMMYFUNCTION("""COMPUTED_VALUE"""),"")</f>
        <v/>
      </c>
      <c r="L170" t="str">
        <f ca="1">IFERROR(__xludf.DUMMYFUNCTION("""COMPUTED_VALUE"""),"")</f>
        <v/>
      </c>
      <c r="M170" t="str">
        <f ca="1">IFERROR(__xludf.DUMMYFUNCTION("""COMPUTED_VALUE"""),"")</f>
        <v/>
      </c>
    </row>
    <row r="171" spans="1:13" ht="12.5" hidden="1" x14ac:dyDescent="0.25">
      <c r="A171" s="14" t="str">
        <f ca="1">IFERROR(__xludf.DUMMYFUNCTION("""COMPUTED_VALUE"""),"#N/A")</f>
        <v>#N/A</v>
      </c>
      <c r="B171" s="14" t="str">
        <f ca="1">IFERROR(__xludf.DUMMYFUNCTION("""COMPUTED_VALUE"""),"IDES")</f>
        <v>IDES</v>
      </c>
      <c r="C171" s="15" t="str">
        <f ca="1">IFERROR(__xludf.DUMMYFUNCTION("""COMPUTED_VALUE"""),"1 - janvier")</f>
        <v>1 - janvier</v>
      </c>
      <c r="D171" s="16" t="str">
        <f ca="1">IFERROR(__xludf.DUMMYFUNCTION("""COMPUTED_VALUE"""),"")</f>
        <v/>
      </c>
      <c r="E171" s="16" t="str">
        <f ca="1">IFERROR(__xludf.DUMMYFUNCTION("""COMPUTED_VALUE"""),"oui")</f>
        <v>oui</v>
      </c>
      <c r="F171" s="16" t="str">
        <f ca="1">IFERROR(__xludf.DUMMYFUNCTION("""COMPUTED_VALUE"""),"oui")</f>
        <v>oui</v>
      </c>
      <c r="G171" s="16" t="str">
        <f ca="1">IFERROR(__xludf.DUMMYFUNCTION("""COMPUTED_VALUE"""),"Oui")</f>
        <v>Oui</v>
      </c>
      <c r="H171" s="16" t="str">
        <f ca="1">IFERROR(__xludf.DUMMYFUNCTION("""COMPUTED_VALUE"""),"#N/A")</f>
        <v>#N/A</v>
      </c>
      <c r="I171" t="str">
        <f ca="1">IFERROR(__xludf.DUMMYFUNCTION("""COMPUTED_VALUE"""),"")</f>
        <v/>
      </c>
      <c r="J171" t="str">
        <f ca="1">IFERROR(__xludf.DUMMYFUNCTION("""COMPUTED_VALUE"""),"")</f>
        <v/>
      </c>
      <c r="K171" t="str">
        <f ca="1">IFERROR(__xludf.DUMMYFUNCTION("""COMPUTED_VALUE"""),"")</f>
        <v/>
      </c>
      <c r="L171" t="str">
        <f ca="1">IFERROR(__xludf.DUMMYFUNCTION("""COMPUTED_VALUE"""),"")</f>
        <v/>
      </c>
      <c r="M171" t="str">
        <f ca="1">IFERROR(__xludf.DUMMYFUNCTION("""COMPUTED_VALUE"""),"")</f>
        <v/>
      </c>
    </row>
    <row r="172" spans="1:13" ht="12.5" hidden="1" x14ac:dyDescent="0.25">
      <c r="A172" s="14" t="str">
        <f ca="1">IFERROR(__xludf.DUMMYFUNCTION("""COMPUTED_VALUE"""),"Chantier d'insertion")</f>
        <v>Chantier d'insertion</v>
      </c>
      <c r="B172" s="14" t="str">
        <f ca="1">IFERROR(__xludf.DUMMYFUNCTION("""COMPUTED_VALUE"""),"ABI 29 - BREST")</f>
        <v>ABI 29 - BREST</v>
      </c>
      <c r="C172" s="15" t="str">
        <f ca="1">IFERROR(__xludf.DUMMYFUNCTION("""COMPUTED_VALUE"""),"2 - février")</f>
        <v>2 - février</v>
      </c>
      <c r="D172" s="16" t="str">
        <f ca="1">IFERROR(__xludf.DUMMYFUNCTION("""COMPUTED_VALUE"""),"oui")</f>
        <v>oui</v>
      </c>
      <c r="E172" s="16" t="str">
        <f ca="1">IFERROR(__xludf.DUMMYFUNCTION("""COMPUTED_VALUE"""),"oui")</f>
        <v>oui</v>
      </c>
      <c r="F172" s="16" t="str">
        <f ca="1">IFERROR(__xludf.DUMMYFUNCTION("""COMPUTED_VALUE"""),"non")</f>
        <v>non</v>
      </c>
      <c r="G172" s="16" t="str">
        <f ca="1">IFERROR(__xludf.DUMMYFUNCTION("""COMPUTED_VALUE"""),"Oui")</f>
        <v>Oui</v>
      </c>
      <c r="H172" s="16" t="str">
        <f ca="1">IFERROR(__xludf.DUMMYFUNCTION("""COMPUTED_VALUE"""),"Pays de Brest")</f>
        <v>Pays de Brest</v>
      </c>
      <c r="I172" t="str">
        <f ca="1">IFERROR(__xludf.DUMMYFUNCTION("""COMPUTED_VALUE"""),"")</f>
        <v/>
      </c>
      <c r="J172" t="str">
        <f ca="1">IFERROR(__xludf.DUMMYFUNCTION("""COMPUTED_VALUE"""),"")</f>
        <v/>
      </c>
      <c r="K172" t="str">
        <f ca="1">IFERROR(__xludf.DUMMYFUNCTION("""COMPUTED_VALUE"""),"")</f>
        <v/>
      </c>
      <c r="L172" t="str">
        <f ca="1">IFERROR(__xludf.DUMMYFUNCTION("""COMPUTED_VALUE"""),"")</f>
        <v/>
      </c>
      <c r="M172" t="str">
        <f ca="1">IFERROR(__xludf.DUMMYFUNCTION("""COMPUTED_VALUE"""),"")</f>
        <v/>
      </c>
    </row>
    <row r="173" spans="1:13" ht="12.5" hidden="1" x14ac:dyDescent="0.25">
      <c r="A173" s="14" t="str">
        <f ca="1">IFERROR(__xludf.DUMMYFUNCTION("""COMPUTED_VALUE"""),"Chantier d'insertion")</f>
        <v>Chantier d'insertion</v>
      </c>
      <c r="B173" s="14" t="str">
        <f ca="1">IFERROR(__xludf.DUMMYFUNCTION("""COMPUTED_VALUE"""),"AGEHB QUIMPER - SOLIDARITÉ PAPIER")</f>
        <v>AGEHB QUIMPER - SOLIDARITÉ PAPIER</v>
      </c>
      <c r="C173" s="15" t="str">
        <f ca="1">IFERROR(__xludf.DUMMYFUNCTION("""COMPUTED_VALUE"""),"3 - mars")</f>
        <v>3 - mars</v>
      </c>
      <c r="D173" s="16" t="str">
        <f ca="1">IFERROR(__xludf.DUMMYFUNCTION("""COMPUTED_VALUE"""),"non")</f>
        <v>non</v>
      </c>
      <c r="E173" s="16" t="str">
        <f ca="1">IFERROR(__xludf.DUMMYFUNCTION("""COMPUTED_VALUE"""),"oui")</f>
        <v>oui</v>
      </c>
      <c r="F173" s="16" t="str">
        <f ca="1">IFERROR(__xludf.DUMMYFUNCTION("""COMPUTED_VALUE"""),"oui")</f>
        <v>oui</v>
      </c>
      <c r="G173" s="16" t="str">
        <f ca="1">IFERROR(__xludf.DUMMYFUNCTION("""COMPUTED_VALUE"""),"Oui")</f>
        <v>Oui</v>
      </c>
      <c r="H173" s="16" t="str">
        <f ca="1">IFERROR(__xludf.DUMMYFUNCTION("""COMPUTED_VALUE"""),"pays de Cornouaille")</f>
        <v>pays de Cornouaille</v>
      </c>
      <c r="I173" t="str">
        <f ca="1">IFERROR(__xludf.DUMMYFUNCTION("""COMPUTED_VALUE"""),"")</f>
        <v/>
      </c>
      <c r="J173" t="str">
        <f ca="1">IFERROR(__xludf.DUMMYFUNCTION("""COMPUTED_VALUE"""),"")</f>
        <v/>
      </c>
      <c r="K173" t="str">
        <f ca="1">IFERROR(__xludf.DUMMYFUNCTION("""COMPUTED_VALUE"""),"")</f>
        <v/>
      </c>
      <c r="L173" t="str">
        <f ca="1">IFERROR(__xludf.DUMMYFUNCTION("""COMPUTED_VALUE"""),"")</f>
        <v/>
      </c>
      <c r="M173" t="str">
        <f ca="1">IFERROR(__xludf.DUMMYFUNCTION("""COMPUTED_VALUE"""),"")</f>
        <v/>
      </c>
    </row>
    <row r="174" spans="1:13" ht="12.5" hidden="1" x14ac:dyDescent="0.25">
      <c r="A174" s="14" t="str">
        <f ca="1">IFERROR(__xludf.DUMMYFUNCTION("""COMPUTED_VALUE"""),"Module d'insertion socio-économique")</f>
        <v>Module d'insertion socio-économique</v>
      </c>
      <c r="B174" s="14" t="str">
        <f ca="1">IFERROR(__xludf.DUMMYFUNCTION("""COMPUTED_VALUE"""),"ASKORIA")</f>
        <v>ASKORIA</v>
      </c>
      <c r="C174" s="15" t="str">
        <f ca="1">IFERROR(__xludf.DUMMYFUNCTION("""COMPUTED_VALUE"""),"3 - mars")</f>
        <v>3 - mars</v>
      </c>
      <c r="D174" s="16" t="str">
        <f ca="1">IFERROR(__xludf.DUMMYFUNCTION("""COMPUTED_VALUE"""),"")</f>
        <v/>
      </c>
      <c r="E174" s="16" t="str">
        <f ca="1">IFERROR(__xludf.DUMMYFUNCTION("""COMPUTED_VALUE"""),"oui")</f>
        <v>oui</v>
      </c>
      <c r="F174" s="16" t="str">
        <f ca="1">IFERROR(__xludf.DUMMYFUNCTION("""COMPUTED_VALUE"""),"")</f>
        <v/>
      </c>
      <c r="G174" s="16" t="str">
        <f ca="1">IFERROR(__xludf.DUMMYFUNCTION("""COMPUTED_VALUE"""),"Oui")</f>
        <v>Oui</v>
      </c>
      <c r="H174" s="16" t="str">
        <f ca="1">IFERROR(__xludf.DUMMYFUNCTION("""COMPUTED_VALUE"""),"Pays de Morlaix")</f>
        <v>Pays de Morlaix</v>
      </c>
      <c r="I174" t="str">
        <f ca="1">IFERROR(__xludf.DUMMYFUNCTION("""COMPUTED_VALUE"""),"")</f>
        <v/>
      </c>
      <c r="J174" t="str">
        <f ca="1">IFERROR(__xludf.DUMMYFUNCTION("""COMPUTED_VALUE"""),"")</f>
        <v/>
      </c>
      <c r="K174" t="str">
        <f ca="1">IFERROR(__xludf.DUMMYFUNCTION("""COMPUTED_VALUE"""),"")</f>
        <v/>
      </c>
      <c r="L174" t="str">
        <f ca="1">IFERROR(__xludf.DUMMYFUNCTION("""COMPUTED_VALUE"""),"")</f>
        <v/>
      </c>
      <c r="M174" t="str">
        <f ca="1">IFERROR(__xludf.DUMMYFUNCTION("""COMPUTED_VALUE"""),"")</f>
        <v/>
      </c>
    </row>
    <row r="175" spans="1:13" ht="12.5" hidden="1" x14ac:dyDescent="0.25">
      <c r="A175" s="14" t="str">
        <f ca="1">IFERROR(__xludf.DUMMYFUNCTION("""COMPUTED_VALUE"""),"Chantier d'insertion")</f>
        <v>Chantier d'insertion</v>
      </c>
      <c r="B175" s="14" t="str">
        <f ca="1">IFERROR(__xludf.DUMMYFUNCTION("""COMPUTED_VALUE"""),"ATELIERS FOUESNANTAIS")</f>
        <v>ATELIERS FOUESNANTAIS</v>
      </c>
      <c r="C175" s="15" t="str">
        <f ca="1">IFERROR(__xludf.DUMMYFUNCTION("""COMPUTED_VALUE"""),"3 - mars")</f>
        <v>3 - mars</v>
      </c>
      <c r="D175" s="16" t="str">
        <f ca="1">IFERROR(__xludf.DUMMYFUNCTION("""COMPUTED_VALUE"""),"non")</f>
        <v>non</v>
      </c>
      <c r="E175" s="16" t="str">
        <f ca="1">IFERROR(__xludf.DUMMYFUNCTION("""COMPUTED_VALUE"""),"oui")</f>
        <v>oui</v>
      </c>
      <c r="F175" s="16" t="str">
        <f ca="1">IFERROR(__xludf.DUMMYFUNCTION("""COMPUTED_VALUE"""),"non")</f>
        <v>non</v>
      </c>
      <c r="G175" s="16" t="str">
        <f ca="1">IFERROR(__xludf.DUMMYFUNCTION("""COMPUTED_VALUE"""),"Non")</f>
        <v>Non</v>
      </c>
      <c r="H175" s="16" t="str">
        <f ca="1">IFERROR(__xludf.DUMMYFUNCTION("""COMPUTED_VALUE"""),"Pays de Cornouaille")</f>
        <v>Pays de Cornouaille</v>
      </c>
      <c r="I175" t="str">
        <f ca="1">IFERROR(__xludf.DUMMYFUNCTION("""COMPUTED_VALUE"""),"")</f>
        <v/>
      </c>
      <c r="J175" t="str">
        <f ca="1">IFERROR(__xludf.DUMMYFUNCTION("""COMPUTED_VALUE"""),"")</f>
        <v/>
      </c>
      <c r="K175" t="str">
        <f ca="1">IFERROR(__xludf.DUMMYFUNCTION("""COMPUTED_VALUE"""),"")</f>
        <v/>
      </c>
      <c r="L175" t="str">
        <f ca="1">IFERROR(__xludf.DUMMYFUNCTION("""COMPUTED_VALUE"""),"")</f>
        <v/>
      </c>
      <c r="M175" t="str">
        <f ca="1">IFERROR(__xludf.DUMMYFUNCTION("""COMPUTED_VALUE"""),"")</f>
        <v/>
      </c>
    </row>
    <row r="176" spans="1:13" ht="12.5" hidden="1" x14ac:dyDescent="0.25">
      <c r="A176" s="14" t="str">
        <f ca="1">IFERROR(__xludf.DUMMYFUNCTION("""COMPUTED_VALUE"""),"Chantier d'insertion")</f>
        <v>Chantier d'insertion</v>
      </c>
      <c r="B176" s="14" t="str">
        <f ca="1">IFERROR(__xludf.DUMMYFUNCTION("""COMPUTED_VALUE"""),"CIAS DU CAP SIZUN")</f>
        <v>CIAS DU CAP SIZUN</v>
      </c>
      <c r="C176" s="15" t="str">
        <f ca="1">IFERROR(__xludf.DUMMYFUNCTION("""COMPUTED_VALUE"""),"3 - mars")</f>
        <v>3 - mars</v>
      </c>
      <c r="D176" s="16" t="str">
        <f ca="1">IFERROR(__xludf.DUMMYFUNCTION("""COMPUTED_VALUE"""),"oui")</f>
        <v>oui</v>
      </c>
      <c r="E176" s="16" t="str">
        <f ca="1">IFERROR(__xludf.DUMMYFUNCTION("""COMPUTED_VALUE"""),"")</f>
        <v/>
      </c>
      <c r="F176" s="16" t="str">
        <f ca="1">IFERROR(__xludf.DUMMYFUNCTION("""COMPUTED_VALUE"""),"")</f>
        <v/>
      </c>
      <c r="G176" s="16" t="str">
        <f ca="1">IFERROR(__xludf.DUMMYFUNCTION("""COMPUTED_VALUE"""),"Non")</f>
        <v>Non</v>
      </c>
      <c r="H176" s="16" t="str">
        <f ca="1">IFERROR(__xludf.DUMMYFUNCTION("""COMPUTED_VALUE"""),"Pays de Cornouaille")</f>
        <v>Pays de Cornouaille</v>
      </c>
      <c r="I176" t="str">
        <f ca="1">IFERROR(__xludf.DUMMYFUNCTION("""COMPUTED_VALUE"""),"")</f>
        <v/>
      </c>
      <c r="J176" t="str">
        <f ca="1">IFERROR(__xludf.DUMMYFUNCTION("""COMPUTED_VALUE"""),"")</f>
        <v/>
      </c>
      <c r="K176" t="str">
        <f ca="1">IFERROR(__xludf.DUMMYFUNCTION("""COMPUTED_VALUE"""),"")</f>
        <v/>
      </c>
      <c r="L176" t="str">
        <f ca="1">IFERROR(__xludf.DUMMYFUNCTION("""COMPUTED_VALUE"""),"")</f>
        <v/>
      </c>
      <c r="M176" t="str">
        <f ca="1">IFERROR(__xludf.DUMMYFUNCTION("""COMPUTED_VALUE"""),"")</f>
        <v/>
      </c>
    </row>
    <row r="177" spans="1:13" ht="12.5" hidden="1" x14ac:dyDescent="0.25">
      <c r="A177" s="14" t="str">
        <f ca="1">IFERROR(__xludf.DUMMYFUNCTION("""COMPUTED_VALUE"""),"Chantier d'insertion")</f>
        <v>Chantier d'insertion</v>
      </c>
      <c r="B177" s="14" t="str">
        <f ca="1">IFERROR(__xludf.DUMMYFUNCTION("""COMPUTED_VALUE"""),"AGEHB BREST - TERRE EN ESPOIR PAPIER")</f>
        <v>AGEHB BREST - TERRE EN ESPOIR PAPIER</v>
      </c>
      <c r="C177" s="15" t="str">
        <f ca="1">IFERROR(__xludf.DUMMYFUNCTION("""COMPUTED_VALUE"""),"4 - avril")</f>
        <v>4 - avril</v>
      </c>
      <c r="D177" s="16" t="str">
        <f ca="1">IFERROR(__xludf.DUMMYFUNCTION("""COMPUTED_VALUE"""),"oui")</f>
        <v>oui</v>
      </c>
      <c r="E177" s="16" t="str">
        <f ca="1">IFERROR(__xludf.DUMMYFUNCTION("""COMPUTED_VALUE"""),"oui")</f>
        <v>oui</v>
      </c>
      <c r="F177" s="16" t="str">
        <f ca="1">IFERROR(__xludf.DUMMYFUNCTION("""COMPUTED_VALUE"""),"oui")</f>
        <v>oui</v>
      </c>
      <c r="G177" s="16" t="str">
        <f ca="1">IFERROR(__xludf.DUMMYFUNCTION("""COMPUTED_VALUE"""),"Oui")</f>
        <v>Oui</v>
      </c>
      <c r="H177" s="16" t="str">
        <f ca="1">IFERROR(__xludf.DUMMYFUNCTION("""COMPUTED_VALUE"""),"Pays de Brest")</f>
        <v>Pays de Brest</v>
      </c>
      <c r="I177" t="str">
        <f ca="1">IFERROR(__xludf.DUMMYFUNCTION("""COMPUTED_VALUE"""),"")</f>
        <v/>
      </c>
      <c r="J177" t="str">
        <f ca="1">IFERROR(__xludf.DUMMYFUNCTION("""COMPUTED_VALUE"""),"")</f>
        <v/>
      </c>
      <c r="K177" t="str">
        <f ca="1">IFERROR(__xludf.DUMMYFUNCTION("""COMPUTED_VALUE"""),"")</f>
        <v/>
      </c>
      <c r="L177" t="str">
        <f ca="1">IFERROR(__xludf.DUMMYFUNCTION("""COMPUTED_VALUE"""),"")</f>
        <v/>
      </c>
      <c r="M177" t="str">
        <f ca="1">IFERROR(__xludf.DUMMYFUNCTION("""COMPUTED_VALUE"""),"")</f>
        <v/>
      </c>
    </row>
    <row r="178" spans="1:13" ht="12.5" hidden="1" x14ac:dyDescent="0.25">
      <c r="A178" s="14" t="str">
        <f ca="1">IFERROR(__xludf.DUMMYFUNCTION("""COMPUTED_VALUE"""),"Module d'insertion socio-économique")</f>
        <v>Module d'insertion socio-économique</v>
      </c>
      <c r="B178" s="14" t="str">
        <f ca="1">IFERROR(__xludf.DUMMYFUNCTION("""COMPUTED_VALUE"""),"ASKORIA")</f>
        <v>ASKORIA</v>
      </c>
      <c r="C178" s="15" t="str">
        <f ca="1">IFERROR(__xludf.DUMMYFUNCTION("""COMPUTED_VALUE"""),"4 - avril")</f>
        <v>4 - avril</v>
      </c>
      <c r="D178" s="16" t="str">
        <f ca="1">IFERROR(__xludf.DUMMYFUNCTION("""COMPUTED_VALUE"""),"non")</f>
        <v>non</v>
      </c>
      <c r="E178" s="16" t="str">
        <f ca="1">IFERROR(__xludf.DUMMYFUNCTION("""COMPUTED_VALUE"""),"non")</f>
        <v>non</v>
      </c>
      <c r="F178" s="16" t="str">
        <f ca="1">IFERROR(__xludf.DUMMYFUNCTION("""COMPUTED_VALUE"""),"oui")</f>
        <v>oui</v>
      </c>
      <c r="G178" s="16" t="str">
        <f ca="1">IFERROR(__xludf.DUMMYFUNCTION("""COMPUTED_VALUE"""),"Oui")</f>
        <v>Oui</v>
      </c>
      <c r="H178" s="16" t="str">
        <f ca="1">IFERROR(__xludf.DUMMYFUNCTION("""COMPUTED_VALUE"""),"Pays de Morlaix")</f>
        <v>Pays de Morlaix</v>
      </c>
      <c r="I178" t="str">
        <f ca="1">IFERROR(__xludf.DUMMYFUNCTION("""COMPUTED_VALUE"""),"")</f>
        <v/>
      </c>
      <c r="J178" t="str">
        <f ca="1">IFERROR(__xludf.DUMMYFUNCTION("""COMPUTED_VALUE"""),"")</f>
        <v/>
      </c>
      <c r="K178" t="str">
        <f ca="1">IFERROR(__xludf.DUMMYFUNCTION("""COMPUTED_VALUE"""),"")</f>
        <v/>
      </c>
      <c r="L178" t="str">
        <f ca="1">IFERROR(__xludf.DUMMYFUNCTION("""COMPUTED_VALUE"""),"")</f>
        <v/>
      </c>
      <c r="M178" t="str">
        <f ca="1">IFERROR(__xludf.DUMMYFUNCTION("""COMPUTED_VALUE"""),"")</f>
        <v/>
      </c>
    </row>
    <row r="179" spans="1:13" ht="12.5" hidden="1" x14ac:dyDescent="0.25">
      <c r="A179" s="14" t="str">
        <f ca="1">IFERROR(__xludf.DUMMYFUNCTION("""COMPUTED_VALUE"""),"Module d'insertion socio-économique")</f>
        <v>Module d'insertion socio-économique</v>
      </c>
      <c r="B179" s="14" t="str">
        <f ca="1">IFERROR(__xludf.DUMMYFUNCTION("""COMPUTED_VALUE"""),"COB FORMATION")</f>
        <v>COB FORMATION</v>
      </c>
      <c r="C179" s="15" t="str">
        <f ca="1">IFERROR(__xludf.DUMMYFUNCTION("""COMPUTED_VALUE"""),"4 - avril")</f>
        <v>4 - avril</v>
      </c>
      <c r="D179" s="16" t="str">
        <f ca="1">IFERROR(__xludf.DUMMYFUNCTION("""COMPUTED_VALUE"""),"oui")</f>
        <v>oui</v>
      </c>
      <c r="E179" s="16" t="str">
        <f ca="1">IFERROR(__xludf.DUMMYFUNCTION("""COMPUTED_VALUE"""),"oui")</f>
        <v>oui</v>
      </c>
      <c r="F179" s="16" t="str">
        <f ca="1">IFERROR(__xludf.DUMMYFUNCTION("""COMPUTED_VALUE"""),"oui")</f>
        <v>oui</v>
      </c>
      <c r="G179" s="16" t="str">
        <f ca="1">IFERROR(__xludf.DUMMYFUNCTION("""COMPUTED_VALUE"""),"Non")</f>
        <v>Non</v>
      </c>
      <c r="H179" s="16" t="str">
        <f ca="1">IFERROR(__xludf.DUMMYFUNCTION("""COMPUTED_VALUE"""),"Pays du COB")</f>
        <v>Pays du COB</v>
      </c>
      <c r="I179" t="str">
        <f ca="1">IFERROR(__xludf.DUMMYFUNCTION("""COMPUTED_VALUE"""),"")</f>
        <v/>
      </c>
      <c r="J179" t="str">
        <f ca="1">IFERROR(__xludf.DUMMYFUNCTION("""COMPUTED_VALUE"""),"")</f>
        <v/>
      </c>
      <c r="K179" t="str">
        <f ca="1">IFERROR(__xludf.DUMMYFUNCTION("""COMPUTED_VALUE"""),"")</f>
        <v/>
      </c>
      <c r="L179" t="str">
        <f ca="1">IFERROR(__xludf.DUMMYFUNCTION("""COMPUTED_VALUE"""),"")</f>
        <v/>
      </c>
      <c r="M179" t="str">
        <f ca="1">IFERROR(__xludf.DUMMYFUNCTION("""COMPUTED_VALUE"""),"")</f>
        <v/>
      </c>
    </row>
    <row r="180" spans="1:13" ht="12.5" hidden="1" x14ac:dyDescent="0.25">
      <c r="A180" s="14" t="str">
        <f ca="1">IFERROR(__xludf.DUMMYFUNCTION("""COMPUTED_VALUE"""),"Module d'insertion socio-économique")</f>
        <v>Module d'insertion socio-économique</v>
      </c>
      <c r="B180" s="14" t="str">
        <f ca="1">IFERROR(__xludf.DUMMYFUNCTION("""COMPUTED_VALUE"""),"CLPS - BREST")</f>
        <v>CLPS - BREST</v>
      </c>
      <c r="C180" s="15" t="str">
        <f ca="1">IFERROR(__xludf.DUMMYFUNCTION("""COMPUTED_VALUE"""),"4 - avril")</f>
        <v>4 - avril</v>
      </c>
      <c r="D180" s="16" t="str">
        <f ca="1">IFERROR(__xludf.DUMMYFUNCTION("""COMPUTED_VALUE"""),"oui")</f>
        <v>oui</v>
      </c>
      <c r="E180" s="16" t="str">
        <f ca="1">IFERROR(__xludf.DUMMYFUNCTION("""COMPUTED_VALUE"""),"")</f>
        <v/>
      </c>
      <c r="F180" s="16" t="str">
        <f ca="1">IFERROR(__xludf.DUMMYFUNCTION("""COMPUTED_VALUE"""),"")</f>
        <v/>
      </c>
      <c r="G180" s="16" t="str">
        <f ca="1">IFERROR(__xludf.DUMMYFUNCTION("""COMPUTED_VALUE"""),"Oui")</f>
        <v>Oui</v>
      </c>
      <c r="H180" s="16" t="str">
        <f ca="1">IFERROR(__xludf.DUMMYFUNCTION("""COMPUTED_VALUE"""),"Pays de Brest")</f>
        <v>Pays de Brest</v>
      </c>
      <c r="I180" t="str">
        <f ca="1">IFERROR(__xludf.DUMMYFUNCTION("""COMPUTED_VALUE"""),"")</f>
        <v/>
      </c>
      <c r="J180" t="str">
        <f ca="1">IFERROR(__xludf.DUMMYFUNCTION("""COMPUTED_VALUE"""),"")</f>
        <v/>
      </c>
      <c r="K180" t="str">
        <f ca="1">IFERROR(__xludf.DUMMYFUNCTION("""COMPUTED_VALUE"""),"")</f>
        <v/>
      </c>
      <c r="L180" t="str">
        <f ca="1">IFERROR(__xludf.DUMMYFUNCTION("""COMPUTED_VALUE"""),"")</f>
        <v/>
      </c>
      <c r="M180" t="str">
        <f ca="1">IFERROR(__xludf.DUMMYFUNCTION("""COMPUTED_VALUE"""),"")</f>
        <v/>
      </c>
    </row>
    <row r="181" spans="1:13" ht="12.5" hidden="1" x14ac:dyDescent="0.25">
      <c r="A181" s="14" t="str">
        <f ca="1">IFERROR(__xludf.DUMMYFUNCTION("""COMPUTED_VALUE"""),"Module d'insertion socio-économique")</f>
        <v>Module d'insertion socio-économique</v>
      </c>
      <c r="B181" s="14" t="str">
        <f ca="1">IFERROR(__xludf.DUMMYFUNCTION("""COMPUTED_VALUE"""),"CLPS - RURAL")</f>
        <v>CLPS - RURAL</v>
      </c>
      <c r="C181" s="15" t="str">
        <f ca="1">IFERROR(__xludf.DUMMYFUNCTION("""COMPUTED_VALUE"""),"4 - avril")</f>
        <v>4 - avril</v>
      </c>
      <c r="D181" s="16" t="str">
        <f ca="1">IFERROR(__xludf.DUMMYFUNCTION("""COMPUTED_VALUE"""),"oui")</f>
        <v>oui</v>
      </c>
      <c r="E181" s="16" t="str">
        <f ca="1">IFERROR(__xludf.DUMMYFUNCTION("""COMPUTED_VALUE"""),"")</f>
        <v/>
      </c>
      <c r="F181" s="16" t="str">
        <f ca="1">IFERROR(__xludf.DUMMYFUNCTION("""COMPUTED_VALUE"""),"")</f>
        <v/>
      </c>
      <c r="G181" s="16" t="str">
        <f ca="1">IFERROR(__xludf.DUMMYFUNCTION("""COMPUTED_VALUE"""),"Oui")</f>
        <v>Oui</v>
      </c>
      <c r="H181" s="16" t="str">
        <f ca="1">IFERROR(__xludf.DUMMYFUNCTION("""COMPUTED_VALUE"""),"Pays de Brest")</f>
        <v>Pays de Brest</v>
      </c>
      <c r="I181" t="str">
        <f ca="1">IFERROR(__xludf.DUMMYFUNCTION("""COMPUTED_VALUE"""),"")</f>
        <v/>
      </c>
      <c r="J181" t="str">
        <f ca="1">IFERROR(__xludf.DUMMYFUNCTION("""COMPUTED_VALUE"""),"")</f>
        <v/>
      </c>
      <c r="K181" t="str">
        <f ca="1">IFERROR(__xludf.DUMMYFUNCTION("""COMPUTED_VALUE"""),"")</f>
        <v/>
      </c>
      <c r="L181" t="str">
        <f ca="1">IFERROR(__xludf.DUMMYFUNCTION("""COMPUTED_VALUE"""),"")</f>
        <v/>
      </c>
      <c r="M181" t="str">
        <f ca="1">IFERROR(__xludf.DUMMYFUNCTION("""COMPUTED_VALUE"""),"")</f>
        <v/>
      </c>
    </row>
    <row r="182" spans="1:13" ht="12.5" hidden="1" x14ac:dyDescent="0.25">
      <c r="A182" s="14" t="str">
        <f ca="1">IFERROR(__xludf.DUMMYFUNCTION("""COMPUTED_VALUE"""),"")</f>
        <v/>
      </c>
      <c r="B182" s="14" t="str">
        <f ca="1">IFERROR(__xludf.DUMMYFUNCTION("""COMPUTED_VALUE"""),"")</f>
        <v/>
      </c>
      <c r="C182" s="14" t="str">
        <f ca="1">IFERROR(__xludf.DUMMYFUNCTION("""COMPUTED_VALUE"""),"")</f>
        <v/>
      </c>
      <c r="D182" s="16" t="str">
        <f ca="1">IFERROR(__xludf.DUMMYFUNCTION("""COMPUTED_VALUE"""),"")</f>
        <v/>
      </c>
      <c r="E182" s="16" t="str">
        <f ca="1">IFERROR(__xludf.DUMMYFUNCTION("""COMPUTED_VALUE"""),"")</f>
        <v/>
      </c>
      <c r="F182" s="16" t="str">
        <f ca="1">IFERROR(__xludf.DUMMYFUNCTION("""COMPUTED_VALUE"""),"")</f>
        <v/>
      </c>
      <c r="G182" s="16" t="str">
        <f ca="1">IFERROR(__xludf.DUMMYFUNCTION("""COMPUTED_VALUE"""),"")</f>
        <v/>
      </c>
      <c r="H182" s="16" t="str">
        <f ca="1">IFERROR(__xludf.DUMMYFUNCTION("""COMPUTED_VALUE"""),"")</f>
        <v/>
      </c>
      <c r="I182" t="str">
        <f ca="1">IFERROR(__xludf.DUMMYFUNCTION("""COMPUTED_VALUE"""),"")</f>
        <v/>
      </c>
      <c r="J182" t="str">
        <f ca="1">IFERROR(__xludf.DUMMYFUNCTION("""COMPUTED_VALUE"""),"")</f>
        <v/>
      </c>
      <c r="K182" t="str">
        <f ca="1">IFERROR(__xludf.DUMMYFUNCTION("""COMPUTED_VALUE"""),"")</f>
        <v/>
      </c>
      <c r="L182" t="str">
        <f ca="1">IFERROR(__xludf.DUMMYFUNCTION("""COMPUTED_VALUE"""),"")</f>
        <v/>
      </c>
      <c r="M182" t="str">
        <f ca="1">IFERROR(__xludf.DUMMYFUNCTION("""COMPUTED_VALUE"""),"")</f>
        <v/>
      </c>
    </row>
    <row r="183" spans="1:13" ht="12.5" hidden="1" x14ac:dyDescent="0.25">
      <c r="A183" s="14" t="str">
        <f ca="1">IFERROR(__xludf.DUMMYFUNCTION("""COMPUTED_VALUE"""),"#N/A")</f>
        <v>#N/A</v>
      </c>
      <c r="B183" s="14" t="str">
        <f ca="1">IFERROR(__xludf.DUMMYFUNCTION("""COMPUTED_VALUE"""),"IDES")</f>
        <v>IDES</v>
      </c>
      <c r="C183" s="15" t="str">
        <f ca="1">IFERROR(__xludf.DUMMYFUNCTION("""COMPUTED_VALUE"""),"2 - février")</f>
        <v>2 - février</v>
      </c>
      <c r="D183" s="16" t="str">
        <f ca="1">IFERROR(__xludf.DUMMYFUNCTION("""COMPUTED_VALUE"""),"")</f>
        <v/>
      </c>
      <c r="E183" s="16" t="str">
        <f ca="1">IFERROR(__xludf.DUMMYFUNCTION("""COMPUTED_VALUE"""),"oui")</f>
        <v>oui</v>
      </c>
      <c r="F183" s="16" t="str">
        <f ca="1">IFERROR(__xludf.DUMMYFUNCTION("""COMPUTED_VALUE"""),"oui")</f>
        <v>oui</v>
      </c>
      <c r="G183" s="16" t="str">
        <f ca="1">IFERROR(__xludf.DUMMYFUNCTION("""COMPUTED_VALUE"""),"Oui")</f>
        <v>Oui</v>
      </c>
      <c r="H183" s="16" t="str">
        <f ca="1">IFERROR(__xludf.DUMMYFUNCTION("""COMPUTED_VALUE"""),"#N/A")</f>
        <v>#N/A</v>
      </c>
      <c r="I183" t="str">
        <f ca="1">IFERROR(__xludf.DUMMYFUNCTION("""COMPUTED_VALUE"""),"")</f>
        <v/>
      </c>
      <c r="J183" t="str">
        <f ca="1">IFERROR(__xludf.DUMMYFUNCTION("""COMPUTED_VALUE"""),"")</f>
        <v/>
      </c>
      <c r="K183" t="str">
        <f ca="1">IFERROR(__xludf.DUMMYFUNCTION("""COMPUTED_VALUE"""),"")</f>
        <v/>
      </c>
      <c r="L183" t="str">
        <f ca="1">IFERROR(__xludf.DUMMYFUNCTION("""COMPUTED_VALUE"""),"")</f>
        <v/>
      </c>
      <c r="M183" t="str">
        <f ca="1">IFERROR(__xludf.DUMMYFUNCTION("""COMPUTED_VALUE"""),"")</f>
        <v/>
      </c>
    </row>
    <row r="184" spans="1:13" ht="12.5" hidden="1" x14ac:dyDescent="0.25">
      <c r="A184" s="14" t="str">
        <f ca="1">IFERROR(__xludf.DUMMYFUNCTION("""COMPUTED_VALUE"""),"Elaboration Projet professionnel")</f>
        <v>Elaboration Projet professionnel</v>
      </c>
      <c r="B184" s="14" t="str">
        <f ca="1">IFERROR(__xludf.DUMMYFUNCTION("""COMPUTED_VALUE"""),"LA TOULINE - EXPERTISE")</f>
        <v>LA TOULINE - EXPERTISE</v>
      </c>
      <c r="C184" s="15" t="str">
        <f ca="1">IFERROR(__xludf.DUMMYFUNCTION("""COMPUTED_VALUE"""),"2 - février")</f>
        <v>2 - février</v>
      </c>
      <c r="D184" s="16" t="str">
        <f ca="1">IFERROR(__xludf.DUMMYFUNCTION("""COMPUTED_VALUE"""),"oui")</f>
        <v>oui</v>
      </c>
      <c r="E184" s="16" t="str">
        <f ca="1">IFERROR(__xludf.DUMMYFUNCTION("""COMPUTED_VALUE"""),"oui")</f>
        <v>oui</v>
      </c>
      <c r="F184" s="16" t="str">
        <f ca="1">IFERROR(__xludf.DUMMYFUNCTION("""COMPUTED_VALUE"""),"oui")</f>
        <v>oui</v>
      </c>
      <c r="G184" s="16" t="str">
        <f ca="1">IFERROR(__xludf.DUMMYFUNCTION("""COMPUTED_VALUE"""),"Non")</f>
        <v>Non</v>
      </c>
      <c r="H184" s="16" t="str">
        <f ca="1">IFERROR(__xludf.DUMMYFUNCTION("""COMPUTED_VALUE"""),"Département")</f>
        <v>Département</v>
      </c>
      <c r="I184" t="str">
        <f ca="1">IFERROR(__xludf.DUMMYFUNCTION("""COMPUTED_VALUE"""),"")</f>
        <v/>
      </c>
      <c r="J184" t="str">
        <f ca="1">IFERROR(__xludf.DUMMYFUNCTION("""COMPUTED_VALUE"""),"")</f>
        <v/>
      </c>
      <c r="K184" t="str">
        <f ca="1">IFERROR(__xludf.DUMMYFUNCTION("""COMPUTED_VALUE"""),"")</f>
        <v/>
      </c>
      <c r="L184" t="str">
        <f ca="1">IFERROR(__xludf.DUMMYFUNCTION("""COMPUTED_VALUE"""),"")</f>
        <v/>
      </c>
      <c r="M184" t="str">
        <f ca="1">IFERROR(__xludf.DUMMYFUNCTION("""COMPUTED_VALUE"""),"")</f>
        <v/>
      </c>
    </row>
    <row r="185" spans="1:13" ht="12.5" hidden="1" x14ac:dyDescent="0.25">
      <c r="A185" s="14" t="str">
        <f ca="1">IFERROR(__xludf.DUMMYFUNCTION("""COMPUTED_VALUE"""),"Chantier d'insertion")</f>
        <v>Chantier d'insertion</v>
      </c>
      <c r="B185" s="14" t="str">
        <f ca="1">IFERROR(__xludf.DUMMYFUNCTION("""COMPUTED_VALUE"""),"PANIER DE LA MER - BRETAGNE SUD")</f>
        <v>PANIER DE LA MER - BRETAGNE SUD</v>
      </c>
      <c r="C185" s="15" t="str">
        <f ca="1">IFERROR(__xludf.DUMMYFUNCTION("""COMPUTED_VALUE"""),"2 - février")</f>
        <v>2 - février</v>
      </c>
      <c r="D185" s="16" t="str">
        <f ca="1">IFERROR(__xludf.DUMMYFUNCTION("""COMPUTED_VALUE"""),"non")</f>
        <v>non</v>
      </c>
      <c r="E185" s="16" t="str">
        <f ca="1">IFERROR(__xludf.DUMMYFUNCTION("""COMPUTED_VALUE"""),"oui")</f>
        <v>oui</v>
      </c>
      <c r="F185" s="16" t="str">
        <f ca="1">IFERROR(__xludf.DUMMYFUNCTION("""COMPUTED_VALUE"""),"oui")</f>
        <v>oui</v>
      </c>
      <c r="G185" s="16" t="str">
        <f ca="1">IFERROR(__xludf.DUMMYFUNCTION("""COMPUTED_VALUE"""),"Oui")</f>
        <v>Oui</v>
      </c>
      <c r="H185" s="16" t="str">
        <f ca="1">IFERROR(__xludf.DUMMYFUNCTION("""COMPUTED_VALUE"""),"Pays de Cornouaille")</f>
        <v>Pays de Cornouaille</v>
      </c>
      <c r="I185" t="str">
        <f ca="1">IFERROR(__xludf.DUMMYFUNCTION("""COMPUTED_VALUE"""),"")</f>
        <v/>
      </c>
      <c r="J185" t="str">
        <f ca="1">IFERROR(__xludf.DUMMYFUNCTION("""COMPUTED_VALUE"""),"")</f>
        <v/>
      </c>
      <c r="K185" t="str">
        <f ca="1">IFERROR(__xludf.DUMMYFUNCTION("""COMPUTED_VALUE"""),"")</f>
        <v/>
      </c>
      <c r="L185" t="str">
        <f ca="1">IFERROR(__xludf.DUMMYFUNCTION("""COMPUTED_VALUE"""),"")</f>
        <v/>
      </c>
      <c r="M185" t="str">
        <f ca="1">IFERROR(__xludf.DUMMYFUNCTION("""COMPUTED_VALUE"""),"")</f>
        <v/>
      </c>
    </row>
    <row r="186" spans="1:13" ht="12.5" hidden="1" x14ac:dyDescent="0.25">
      <c r="A186" s="14" t="str">
        <f ca="1">IFERROR(__xludf.DUMMYFUNCTION("""COMPUTED_VALUE"""),"Chantier d'insertion")</f>
        <v>Chantier d'insertion</v>
      </c>
      <c r="B186" s="14" t="str">
        <f ca="1">IFERROR(__xludf.DUMMYFUNCTION("""COMPUTED_VALUE"""),"LES MARAICHERS DE LA COUDRAIE")</f>
        <v>LES MARAICHERS DE LA COUDRAIE</v>
      </c>
      <c r="C186" s="15" t="str">
        <f ca="1">IFERROR(__xludf.DUMMYFUNCTION("""COMPUTED_VALUE"""),"3 - mars")</f>
        <v>3 - mars</v>
      </c>
      <c r="D186" s="16" t="str">
        <f ca="1">IFERROR(__xludf.DUMMYFUNCTION("""COMPUTED_VALUE"""),"oui")</f>
        <v>oui</v>
      </c>
      <c r="E186" s="16" t="str">
        <f ca="1">IFERROR(__xludf.DUMMYFUNCTION("""COMPUTED_VALUE"""),"oui")</f>
        <v>oui</v>
      </c>
      <c r="F186" s="16" t="str">
        <f ca="1">IFERROR(__xludf.DUMMYFUNCTION("""COMPUTED_VALUE"""),"oui")</f>
        <v>oui</v>
      </c>
      <c r="G186" s="16" t="str">
        <f ca="1">IFERROR(__xludf.DUMMYFUNCTION("""COMPUTED_VALUE"""),"Non")</f>
        <v>Non</v>
      </c>
      <c r="H186" s="16" t="str">
        <f ca="1">IFERROR(__xludf.DUMMYFUNCTION("""COMPUTED_VALUE"""),"Pays de Cornouaille")</f>
        <v>Pays de Cornouaille</v>
      </c>
      <c r="I186" t="str">
        <f ca="1">IFERROR(__xludf.DUMMYFUNCTION("""COMPUTED_VALUE"""),"")</f>
        <v/>
      </c>
      <c r="J186" t="str">
        <f ca="1">IFERROR(__xludf.DUMMYFUNCTION("""COMPUTED_VALUE"""),"")</f>
        <v/>
      </c>
      <c r="K186" t="str">
        <f ca="1">IFERROR(__xludf.DUMMYFUNCTION("""COMPUTED_VALUE"""),"")</f>
        <v/>
      </c>
      <c r="L186" t="str">
        <f ca="1">IFERROR(__xludf.DUMMYFUNCTION("""COMPUTED_VALUE"""),"")</f>
        <v/>
      </c>
      <c r="M186" t="str">
        <f ca="1">IFERROR(__xludf.DUMMYFUNCTION("""COMPUTED_VALUE"""),"")</f>
        <v/>
      </c>
    </row>
    <row r="187" spans="1:13" ht="12.5" hidden="1" x14ac:dyDescent="0.25">
      <c r="A187" s="14" t="str">
        <f ca="1">IFERROR(__xludf.DUMMYFUNCTION("""COMPUTED_VALUE"""),"Auto école sociale")</f>
        <v>Auto école sociale</v>
      </c>
      <c r="B187" s="14" t="str">
        <f ca="1">IFERROR(__xludf.DUMMYFUNCTION("""COMPUTED_VALUE"""),"MASSE TREVIDY - ROULEZ JEUNESSE")</f>
        <v>MASSE TREVIDY - ROULEZ JEUNESSE</v>
      </c>
      <c r="C187" s="15" t="str">
        <f ca="1">IFERROR(__xludf.DUMMYFUNCTION("""COMPUTED_VALUE"""),"3 - mars")</f>
        <v>3 - mars</v>
      </c>
      <c r="D187" s="16" t="str">
        <f ca="1">IFERROR(__xludf.DUMMYFUNCTION("""COMPUTED_VALUE"""),"non")</f>
        <v>non</v>
      </c>
      <c r="E187" s="16" t="str">
        <f ca="1">IFERROR(__xludf.DUMMYFUNCTION("""COMPUTED_VALUE"""),"non")</f>
        <v>non</v>
      </c>
      <c r="F187" s="16" t="str">
        <f ca="1">IFERROR(__xludf.DUMMYFUNCTION("""COMPUTED_VALUE"""),"non")</f>
        <v>non</v>
      </c>
      <c r="G187" s="16" t="str">
        <f ca="1">IFERROR(__xludf.DUMMYFUNCTION("""COMPUTED_VALUE"""),"Oui")</f>
        <v>Oui</v>
      </c>
      <c r="H187" s="16" t="str">
        <f ca="1">IFERROR(__xludf.DUMMYFUNCTION("""COMPUTED_VALUE"""),"Pays de Cornouaille")</f>
        <v>Pays de Cornouaille</v>
      </c>
      <c r="I187" t="str">
        <f ca="1">IFERROR(__xludf.DUMMYFUNCTION("""COMPUTED_VALUE"""),"")</f>
        <v/>
      </c>
      <c r="J187" t="str">
        <f ca="1">IFERROR(__xludf.DUMMYFUNCTION("""COMPUTED_VALUE"""),"")</f>
        <v/>
      </c>
      <c r="K187" t="str">
        <f ca="1">IFERROR(__xludf.DUMMYFUNCTION("""COMPUTED_VALUE"""),"")</f>
        <v/>
      </c>
      <c r="L187" t="str">
        <f ca="1">IFERROR(__xludf.DUMMYFUNCTION("""COMPUTED_VALUE"""),"")</f>
        <v/>
      </c>
      <c r="M187" t="str">
        <f ca="1">IFERROR(__xludf.DUMMYFUNCTION("""COMPUTED_VALUE"""),"")</f>
        <v/>
      </c>
    </row>
    <row r="188" spans="1:13" ht="12.5" hidden="1" x14ac:dyDescent="0.25">
      <c r="A188" s="14" t="str">
        <f ca="1">IFERROR(__xludf.DUMMYFUNCTION("""COMPUTED_VALUE"""),"Atelier d'insertion")</f>
        <v>Atelier d'insertion</v>
      </c>
      <c r="B188" s="14" t="str">
        <f ca="1">IFERROR(__xludf.DUMMYFUNCTION("""COMPUTED_VALUE"""),"ORB")</f>
        <v>ORB</v>
      </c>
      <c r="C188" s="15" t="str">
        <f ca="1">IFERROR(__xludf.DUMMYFUNCTION("""COMPUTED_VALUE"""),"3 - mars")</f>
        <v>3 - mars</v>
      </c>
      <c r="D188" s="16" t="str">
        <f ca="1">IFERROR(__xludf.DUMMYFUNCTION("""COMPUTED_VALUE"""),"non")</f>
        <v>non</v>
      </c>
      <c r="E188" s="16" t="str">
        <f ca="1">IFERROR(__xludf.DUMMYFUNCTION("""COMPUTED_VALUE"""),"oui")</f>
        <v>oui</v>
      </c>
      <c r="F188" s="16" t="str">
        <f ca="1">IFERROR(__xludf.DUMMYFUNCTION("""COMPUTED_VALUE"""),"oui")</f>
        <v>oui</v>
      </c>
      <c r="G188" s="16" t="str">
        <f ca="1">IFERROR(__xludf.DUMMYFUNCTION("""COMPUTED_VALUE"""),"Oui")</f>
        <v>Oui</v>
      </c>
      <c r="H188" s="16" t="str">
        <f ca="1">IFERROR(__xludf.DUMMYFUNCTION("""COMPUTED_VALUE"""),"Pays de Brest")</f>
        <v>Pays de Brest</v>
      </c>
      <c r="I188" t="str">
        <f ca="1">IFERROR(__xludf.DUMMYFUNCTION("""COMPUTED_VALUE"""),"")</f>
        <v/>
      </c>
      <c r="J188" t="str">
        <f ca="1">IFERROR(__xludf.DUMMYFUNCTION("""COMPUTED_VALUE"""),"")</f>
        <v/>
      </c>
      <c r="K188" t="str">
        <f ca="1">IFERROR(__xludf.DUMMYFUNCTION("""COMPUTED_VALUE"""),"")</f>
        <v/>
      </c>
      <c r="L188" t="str">
        <f ca="1">IFERROR(__xludf.DUMMYFUNCTION("""COMPUTED_VALUE"""),"")</f>
        <v/>
      </c>
      <c r="M188" t="str">
        <f ca="1">IFERROR(__xludf.DUMMYFUNCTION("""COMPUTED_VALUE"""),"")</f>
        <v/>
      </c>
    </row>
    <row r="189" spans="1:13" ht="12.5" hidden="1" x14ac:dyDescent="0.25">
      <c r="A189" s="14" t="str">
        <f ca="1">IFERROR(__xludf.DUMMYFUNCTION("""COMPUTED_VALUE"""),"Atelier d'insertion")</f>
        <v>Atelier d'insertion</v>
      </c>
      <c r="B189" s="14" t="str">
        <f ca="1">IFERROR(__xludf.DUMMYFUNCTION("""COMPUTED_VALUE"""),"ULAMIR DU GOYEN")</f>
        <v>ULAMIR DU GOYEN</v>
      </c>
      <c r="C189" s="15" t="str">
        <f ca="1">IFERROR(__xludf.DUMMYFUNCTION("""COMPUTED_VALUE"""),"3 - mars")</f>
        <v>3 - mars</v>
      </c>
      <c r="D189" s="16" t="str">
        <f ca="1">IFERROR(__xludf.DUMMYFUNCTION("""COMPUTED_VALUE"""),"non")</f>
        <v>non</v>
      </c>
      <c r="E189" s="16" t="str">
        <f ca="1">IFERROR(__xludf.DUMMYFUNCTION("""COMPUTED_VALUE"""),"oui")</f>
        <v>oui</v>
      </c>
      <c r="F189" s="16" t="str">
        <f ca="1">IFERROR(__xludf.DUMMYFUNCTION("""COMPUTED_VALUE"""),"non")</f>
        <v>non</v>
      </c>
      <c r="G189" s="16" t="str">
        <f ca="1">IFERROR(__xludf.DUMMYFUNCTION("""COMPUTED_VALUE"""),"Oui")</f>
        <v>Oui</v>
      </c>
      <c r="H189" s="16" t="str">
        <f ca="1">IFERROR(__xludf.DUMMYFUNCTION("""COMPUTED_VALUE"""),"Pays de Cornouaille")</f>
        <v>Pays de Cornouaille</v>
      </c>
      <c r="I189" t="str">
        <f ca="1">IFERROR(__xludf.DUMMYFUNCTION("""COMPUTED_VALUE"""),"")</f>
        <v/>
      </c>
      <c r="J189" t="str">
        <f ca="1">IFERROR(__xludf.DUMMYFUNCTION("""COMPUTED_VALUE"""),"")</f>
        <v/>
      </c>
      <c r="K189" t="str">
        <f ca="1">IFERROR(__xludf.DUMMYFUNCTION("""COMPUTED_VALUE"""),"")</f>
        <v/>
      </c>
      <c r="L189" t="str">
        <f ca="1">IFERROR(__xludf.DUMMYFUNCTION("""COMPUTED_VALUE"""),"")</f>
        <v/>
      </c>
      <c r="M189" t="str">
        <f ca="1">IFERROR(__xludf.DUMMYFUNCTION("""COMPUTED_VALUE"""),"")</f>
        <v/>
      </c>
    </row>
    <row r="190" spans="1:13" ht="12.5" hidden="1" x14ac:dyDescent="0.25">
      <c r="A190" s="14" t="str">
        <f ca="1">IFERROR(__xludf.DUMMYFUNCTION("""COMPUTED_VALUE"""),"Atelier d'insertion")</f>
        <v>Atelier d'insertion</v>
      </c>
      <c r="B190" s="14" t="str">
        <f ca="1">IFERROR(__xludf.DUMMYFUNCTION("""COMPUTED_VALUE"""),"VERT LE JARDIN")</f>
        <v>VERT LE JARDIN</v>
      </c>
      <c r="C190" s="15" t="str">
        <f ca="1">IFERROR(__xludf.DUMMYFUNCTION("""COMPUTED_VALUE"""),"3 - mars")</f>
        <v>3 - mars</v>
      </c>
      <c r="D190" s="16" t="str">
        <f ca="1">IFERROR(__xludf.DUMMYFUNCTION("""COMPUTED_VALUE"""),"oui")</f>
        <v>oui</v>
      </c>
      <c r="E190" s="16" t="str">
        <f ca="1">IFERROR(__xludf.DUMMYFUNCTION("""COMPUTED_VALUE"""),"oui")</f>
        <v>oui</v>
      </c>
      <c r="F190" s="16" t="str">
        <f ca="1">IFERROR(__xludf.DUMMYFUNCTION("""COMPUTED_VALUE"""),"oui")</f>
        <v>oui</v>
      </c>
      <c r="G190" s="16" t="str">
        <f ca="1">IFERROR(__xludf.DUMMYFUNCTION("""COMPUTED_VALUE"""),"Non")</f>
        <v>Non</v>
      </c>
      <c r="H190" s="16" t="str">
        <f ca="1">IFERROR(__xludf.DUMMYFUNCTION("""COMPUTED_VALUE"""),"Pays de Brest")</f>
        <v>Pays de Brest</v>
      </c>
      <c r="I190" t="str">
        <f ca="1">IFERROR(__xludf.DUMMYFUNCTION("""COMPUTED_VALUE"""),"")</f>
        <v/>
      </c>
      <c r="J190" t="str">
        <f ca="1">IFERROR(__xludf.DUMMYFUNCTION("""COMPUTED_VALUE"""),"")</f>
        <v/>
      </c>
      <c r="K190" t="str">
        <f ca="1">IFERROR(__xludf.DUMMYFUNCTION("""COMPUTED_VALUE"""),"")</f>
        <v/>
      </c>
      <c r="L190" t="str">
        <f ca="1">IFERROR(__xludf.DUMMYFUNCTION("""COMPUTED_VALUE"""),"")</f>
        <v/>
      </c>
      <c r="M190" t="str">
        <f ca="1">IFERROR(__xludf.DUMMYFUNCTION("""COMPUTED_VALUE"""),"")</f>
        <v/>
      </c>
    </row>
    <row r="191" spans="1:13" ht="12.5" hidden="1" x14ac:dyDescent="0.25">
      <c r="A191" s="14" t="str">
        <f ca="1">IFERROR(__xludf.DUMMYFUNCTION("""COMPUTED_VALUE"""),"Remobilisation sociale")</f>
        <v>Remobilisation sociale</v>
      </c>
      <c r="B191" s="14" t="str">
        <f ca="1">IFERROR(__xludf.DUMMYFUNCTION("""COMPUTED_VALUE"""),"MPT BELLEVUE - AGIR BREST")</f>
        <v>MPT BELLEVUE - AGIR BREST</v>
      </c>
      <c r="C191" s="15" t="str">
        <f ca="1">IFERROR(__xludf.DUMMYFUNCTION("""COMPUTED_VALUE"""),"4 - avril")</f>
        <v>4 - avril</v>
      </c>
      <c r="D191" s="16" t="str">
        <f ca="1">IFERROR(__xludf.DUMMYFUNCTION("""COMPUTED_VALUE"""),"oui")</f>
        <v>oui</v>
      </c>
      <c r="E191" s="16" t="str">
        <f ca="1">IFERROR(__xludf.DUMMYFUNCTION("""COMPUTED_VALUE"""),"oui")</f>
        <v>oui</v>
      </c>
      <c r="F191" s="16" t="str">
        <f ca="1">IFERROR(__xludf.DUMMYFUNCTION("""COMPUTED_VALUE"""),"oui")</f>
        <v>oui</v>
      </c>
      <c r="G191" s="16" t="str">
        <f ca="1">IFERROR(__xludf.DUMMYFUNCTION("""COMPUTED_VALUE"""),"Non")</f>
        <v>Non</v>
      </c>
      <c r="H191" s="16" t="str">
        <f ca="1">IFERROR(__xludf.DUMMYFUNCTION("""COMPUTED_VALUE"""),"Pays de Brest")</f>
        <v>Pays de Brest</v>
      </c>
      <c r="I191" t="str">
        <f ca="1">IFERROR(__xludf.DUMMYFUNCTION("""COMPUTED_VALUE"""),"")</f>
        <v/>
      </c>
      <c r="J191" t="str">
        <f ca="1">IFERROR(__xludf.DUMMYFUNCTION("""COMPUTED_VALUE"""),"")</f>
        <v/>
      </c>
      <c r="K191" t="str">
        <f ca="1">IFERROR(__xludf.DUMMYFUNCTION("""COMPUTED_VALUE"""),"")</f>
        <v/>
      </c>
      <c r="L191" t="str">
        <f ca="1">IFERROR(__xludf.DUMMYFUNCTION("""COMPUTED_VALUE"""),"")</f>
        <v/>
      </c>
      <c r="M191" t="str">
        <f ca="1">IFERROR(__xludf.DUMMYFUNCTION("""COMPUTED_VALUE"""),"")</f>
        <v/>
      </c>
    </row>
    <row r="192" spans="1:13" ht="12.5" hidden="1" x14ac:dyDescent="0.25">
      <c r="A192" s="14" t="str">
        <f ca="1">IFERROR(__xludf.DUMMYFUNCTION("""COMPUTED_VALUE"""),"Remobilisation sociale")</f>
        <v>Remobilisation sociale</v>
      </c>
      <c r="B192" s="14" t="str">
        <f ca="1">IFERROR(__xludf.DUMMYFUNCTION("""COMPUTED_VALUE"""),"MPT BELLEVUE - AGIR LESNEVEN")</f>
        <v>MPT BELLEVUE - AGIR LESNEVEN</v>
      </c>
      <c r="C192" s="15" t="str">
        <f ca="1">IFERROR(__xludf.DUMMYFUNCTION("""COMPUTED_VALUE"""),"4 - avril")</f>
        <v>4 - avril</v>
      </c>
      <c r="D192" s="16" t="str">
        <f ca="1">IFERROR(__xludf.DUMMYFUNCTION("""COMPUTED_VALUE"""),"oui")</f>
        <v>oui</v>
      </c>
      <c r="E192" s="16" t="str">
        <f ca="1">IFERROR(__xludf.DUMMYFUNCTION("""COMPUTED_VALUE"""),"oui")</f>
        <v>oui</v>
      </c>
      <c r="F192" s="16" t="str">
        <f ca="1">IFERROR(__xludf.DUMMYFUNCTION("""COMPUTED_VALUE"""),"oui")</f>
        <v>oui</v>
      </c>
      <c r="G192" s="16" t="str">
        <f ca="1">IFERROR(__xludf.DUMMYFUNCTION("""COMPUTED_VALUE"""),"Non")</f>
        <v>Non</v>
      </c>
      <c r="H192" s="16" t="str">
        <f ca="1">IFERROR(__xludf.DUMMYFUNCTION("""COMPUTED_VALUE"""),"Pays de Brest")</f>
        <v>Pays de Brest</v>
      </c>
      <c r="I192" t="str">
        <f ca="1">IFERROR(__xludf.DUMMYFUNCTION("""COMPUTED_VALUE"""),"")</f>
        <v/>
      </c>
      <c r="J192" t="str">
        <f ca="1">IFERROR(__xludf.DUMMYFUNCTION("""COMPUTED_VALUE"""),"")</f>
        <v/>
      </c>
      <c r="K192" t="str">
        <f ca="1">IFERROR(__xludf.DUMMYFUNCTION("""COMPUTED_VALUE"""),"")</f>
        <v/>
      </c>
      <c r="L192" t="str">
        <f ca="1">IFERROR(__xludf.DUMMYFUNCTION("""COMPUTED_VALUE"""),"")</f>
        <v/>
      </c>
      <c r="M192" t="str">
        <f ca="1">IFERROR(__xludf.DUMMYFUNCTION("""COMPUTED_VALUE"""),"")</f>
        <v/>
      </c>
    </row>
    <row r="193" spans="1:13" ht="12.5" hidden="1" x14ac:dyDescent="0.25">
      <c r="A193" s="14" t="str">
        <f ca="1">IFERROR(__xludf.DUMMYFUNCTION("""COMPUTED_VALUE"""),"Remobilisation sociale")</f>
        <v>Remobilisation sociale</v>
      </c>
      <c r="B193" s="14" t="str">
        <f ca="1">IFERROR(__xludf.DUMMYFUNCTION("""COMPUTED_VALUE"""),"SENTIER VOUS BIEN")</f>
        <v>SENTIER VOUS BIEN</v>
      </c>
      <c r="C193" s="15" t="str">
        <f ca="1">IFERROR(__xludf.DUMMYFUNCTION("""COMPUTED_VALUE"""),"4 - avril")</f>
        <v>4 - avril</v>
      </c>
      <c r="D193" s="16" t="str">
        <f ca="1">IFERROR(__xludf.DUMMYFUNCTION("""COMPUTED_VALUE"""),"non")</f>
        <v>non</v>
      </c>
      <c r="E193" s="16" t="str">
        <f ca="1">IFERROR(__xludf.DUMMYFUNCTION("""COMPUTED_VALUE"""),"non")</f>
        <v>non</v>
      </c>
      <c r="F193" s="16" t="str">
        <f ca="1">IFERROR(__xludf.DUMMYFUNCTION("""COMPUTED_VALUE"""),"oui")</f>
        <v>oui</v>
      </c>
      <c r="G193" s="16" t="str">
        <f ca="1">IFERROR(__xludf.DUMMYFUNCTION("""COMPUTED_VALUE"""),"Oui")</f>
        <v>Oui</v>
      </c>
      <c r="H193" s="16" t="str">
        <f ca="1">IFERROR(__xludf.DUMMYFUNCTION("""COMPUTED_VALUE"""),"Pays de Brest")</f>
        <v>Pays de Brest</v>
      </c>
      <c r="I193" t="str">
        <f ca="1">IFERROR(__xludf.DUMMYFUNCTION("""COMPUTED_VALUE"""),"")</f>
        <v/>
      </c>
      <c r="J193" t="str">
        <f ca="1">IFERROR(__xludf.DUMMYFUNCTION("""COMPUTED_VALUE"""),"")</f>
        <v/>
      </c>
      <c r="K193" t="str">
        <f ca="1">IFERROR(__xludf.DUMMYFUNCTION("""COMPUTED_VALUE"""),"")</f>
        <v/>
      </c>
      <c r="L193" t="str">
        <f ca="1">IFERROR(__xludf.DUMMYFUNCTION("""COMPUTED_VALUE"""),"")</f>
        <v/>
      </c>
      <c r="M193" t="str">
        <f ca="1">IFERROR(__xludf.DUMMYFUNCTION("""COMPUTED_VALUE"""),"")</f>
        <v/>
      </c>
    </row>
    <row r="194" spans="1:13" ht="12.5" hidden="1" x14ac:dyDescent="0.25">
      <c r="A194" s="14" t="str">
        <f ca="1">IFERROR(__xludf.DUMMYFUNCTION("""COMPUTED_VALUE"""),"Acompagnement Social renforcé")</f>
        <v>Acompagnement Social renforcé</v>
      </c>
      <c r="B194" s="14" t="str">
        <f ca="1">IFERROR(__xludf.DUMMYFUNCTION("""COMPUTED_VALUE"""),"COALLIA")</f>
        <v>COALLIA</v>
      </c>
      <c r="C194" s="15" t="str">
        <f ca="1">IFERROR(__xludf.DUMMYFUNCTION("""COMPUTED_VALUE"""),"2 - février")</f>
        <v>2 - février</v>
      </c>
      <c r="D194" s="16" t="str">
        <f ca="1">IFERROR(__xludf.DUMMYFUNCTION("""COMPUTED_VALUE"""),"oui")</f>
        <v>oui</v>
      </c>
      <c r="E194" s="16" t="str">
        <f ca="1">IFERROR(__xludf.DUMMYFUNCTION("""COMPUTED_VALUE"""),"non")</f>
        <v>non</v>
      </c>
      <c r="F194" s="16" t="str">
        <f ca="1">IFERROR(__xludf.DUMMYFUNCTION("""COMPUTED_VALUE"""),"non")</f>
        <v>non</v>
      </c>
      <c r="G194" s="16" t="str">
        <f ca="1">IFERROR(__xludf.DUMMYFUNCTION("""COMPUTED_VALUE"""),"Non")</f>
        <v>Non</v>
      </c>
      <c r="H194" s="16" t="str">
        <f ca="1">IFERROR(__xludf.DUMMYFUNCTION("""COMPUTED_VALUE"""),"Pays de Morlaix")</f>
        <v>Pays de Morlaix</v>
      </c>
      <c r="I194" t="str">
        <f ca="1">IFERROR(__xludf.DUMMYFUNCTION("""COMPUTED_VALUE"""),"")</f>
        <v/>
      </c>
      <c r="J194" t="str">
        <f ca="1">IFERROR(__xludf.DUMMYFUNCTION("""COMPUTED_VALUE"""),"")</f>
        <v/>
      </c>
      <c r="K194" t="str">
        <f ca="1">IFERROR(__xludf.DUMMYFUNCTION("""COMPUTED_VALUE"""),"")</f>
        <v/>
      </c>
      <c r="L194" t="str">
        <f ca="1">IFERROR(__xludf.DUMMYFUNCTION("""COMPUTED_VALUE"""),"")</f>
        <v/>
      </c>
      <c r="M194" t="str">
        <f ca="1">IFERROR(__xludf.DUMMYFUNCTION("""COMPUTED_VALUE"""),"")</f>
        <v/>
      </c>
    </row>
    <row r="195" spans="1:13" ht="12.5" hidden="1" x14ac:dyDescent="0.25">
      <c r="A195" s="14" t="str">
        <f ca="1">IFERROR(__xludf.DUMMYFUNCTION("""COMPUTED_VALUE"""),"Atelier d'insertion")</f>
        <v>Atelier d'insertion</v>
      </c>
      <c r="B195" s="14" t="str">
        <f ca="1">IFERROR(__xludf.DUMMYFUNCTION("""COMPUTED_VALUE"""),"DON BOSCO - ATELIER MORLAIX")</f>
        <v>DON BOSCO - ATELIER MORLAIX</v>
      </c>
      <c r="C195" s="15" t="str">
        <f ca="1">IFERROR(__xludf.DUMMYFUNCTION("""COMPUTED_VALUE"""),"2 - février")</f>
        <v>2 - février</v>
      </c>
      <c r="D195" s="16" t="str">
        <f ca="1">IFERROR(__xludf.DUMMYFUNCTION("""COMPUTED_VALUE"""),"oui")</f>
        <v>oui</v>
      </c>
      <c r="E195" s="16" t="str">
        <f ca="1">IFERROR(__xludf.DUMMYFUNCTION("""COMPUTED_VALUE"""),"oui")</f>
        <v>oui</v>
      </c>
      <c r="F195" s="16" t="str">
        <f ca="1">IFERROR(__xludf.DUMMYFUNCTION("""COMPUTED_VALUE"""),"oui")</f>
        <v>oui</v>
      </c>
      <c r="G195" s="16" t="str">
        <f ca="1">IFERROR(__xludf.DUMMYFUNCTION("""COMPUTED_VALUE"""),"Non")</f>
        <v>Non</v>
      </c>
      <c r="H195" s="16" t="str">
        <f ca="1">IFERROR(__xludf.DUMMYFUNCTION("""COMPUTED_VALUE"""),"Pays de Morlaix")</f>
        <v>Pays de Morlaix</v>
      </c>
      <c r="I195" t="str">
        <f ca="1">IFERROR(__xludf.DUMMYFUNCTION("""COMPUTED_VALUE"""),"")</f>
        <v/>
      </c>
      <c r="J195" t="str">
        <f ca="1">IFERROR(__xludf.DUMMYFUNCTION("""COMPUTED_VALUE"""),"")</f>
        <v/>
      </c>
      <c r="K195" t="str">
        <f ca="1">IFERROR(__xludf.DUMMYFUNCTION("""COMPUTED_VALUE"""),"")</f>
        <v/>
      </c>
      <c r="L195" t="str">
        <f ca="1">IFERROR(__xludf.DUMMYFUNCTION("""COMPUTED_VALUE"""),"")</f>
        <v/>
      </c>
      <c r="M195" t="str">
        <f ca="1">IFERROR(__xludf.DUMMYFUNCTION("""COMPUTED_VALUE"""),"")</f>
        <v/>
      </c>
    </row>
    <row r="196" spans="1:13" ht="12.5" hidden="1" x14ac:dyDescent="0.25">
      <c r="A196" s="14" t="str">
        <f ca="1">IFERROR(__xludf.DUMMYFUNCTION("""COMPUTED_VALUE"""),"Chantier d'insertion")</f>
        <v>Chantier d'insertion</v>
      </c>
      <c r="B196" s="14" t="str">
        <f ca="1">IFERROR(__xludf.DUMMYFUNCTION("""COMPUTED_VALUE"""),"DON BOSCO - CHANTIER BATIMENT")</f>
        <v>DON BOSCO - CHANTIER BATIMENT</v>
      </c>
      <c r="C196" s="15" t="str">
        <f ca="1">IFERROR(__xludf.DUMMYFUNCTION("""COMPUTED_VALUE"""),"2 - février")</f>
        <v>2 - février</v>
      </c>
      <c r="D196" s="16" t="str">
        <f ca="1">IFERROR(__xludf.DUMMYFUNCTION("""COMPUTED_VALUE"""),"oui")</f>
        <v>oui</v>
      </c>
      <c r="E196" s="16" t="str">
        <f ca="1">IFERROR(__xludf.DUMMYFUNCTION("""COMPUTED_VALUE"""),"oui")</f>
        <v>oui</v>
      </c>
      <c r="F196" s="16" t="str">
        <f ca="1">IFERROR(__xludf.DUMMYFUNCTION("""COMPUTED_VALUE"""),"oui")</f>
        <v>oui</v>
      </c>
      <c r="G196" s="16" t="str">
        <f ca="1">IFERROR(__xludf.DUMMYFUNCTION("""COMPUTED_VALUE"""),"Oui")</f>
        <v>Oui</v>
      </c>
      <c r="H196" s="16" t="str">
        <f ca="1">IFERROR(__xludf.DUMMYFUNCTION("""COMPUTED_VALUE"""),"Pays de Brest")</f>
        <v>Pays de Brest</v>
      </c>
      <c r="I196" t="str">
        <f ca="1">IFERROR(__xludf.DUMMYFUNCTION("""COMPUTED_VALUE"""),"")</f>
        <v/>
      </c>
      <c r="J196" t="str">
        <f ca="1">IFERROR(__xludf.DUMMYFUNCTION("""COMPUTED_VALUE"""),"")</f>
        <v/>
      </c>
      <c r="K196" t="str">
        <f ca="1">IFERROR(__xludf.DUMMYFUNCTION("""COMPUTED_VALUE"""),"")</f>
        <v/>
      </c>
      <c r="L196" t="str">
        <f ca="1">IFERROR(__xludf.DUMMYFUNCTION("""COMPUTED_VALUE"""),"")</f>
        <v/>
      </c>
      <c r="M196" t="str">
        <f ca="1">IFERROR(__xludf.DUMMYFUNCTION("""COMPUTED_VALUE"""),"")</f>
        <v/>
      </c>
    </row>
    <row r="197" spans="1:13" ht="12.5" hidden="1" x14ac:dyDescent="0.25">
      <c r="A197" s="14" t="str">
        <f ca="1">IFERROR(__xludf.DUMMYFUNCTION("""COMPUTED_VALUE"""),"Atelier d'insertion")</f>
        <v>Atelier d'insertion</v>
      </c>
      <c r="B197" s="14" t="str">
        <f ca="1">IFERROR(__xludf.DUMMYFUNCTION("""COMPUTED_VALUE"""),"LES GENETS D'OR - ATELIER")</f>
        <v>LES GENETS D'OR - ATELIER</v>
      </c>
      <c r="C197" s="15" t="str">
        <f ca="1">IFERROR(__xludf.DUMMYFUNCTION("""COMPUTED_VALUE"""),"2 - février")</f>
        <v>2 - février</v>
      </c>
      <c r="D197" s="16" t="str">
        <f ca="1">IFERROR(__xludf.DUMMYFUNCTION("""COMPUTED_VALUE"""),"")</f>
        <v/>
      </c>
      <c r="E197" s="16" t="str">
        <f ca="1">IFERROR(__xludf.DUMMYFUNCTION("""COMPUTED_VALUE"""),"oui")</f>
        <v>oui</v>
      </c>
      <c r="F197" s="16" t="str">
        <f ca="1">IFERROR(__xludf.DUMMYFUNCTION("""COMPUTED_VALUE"""),"")</f>
        <v/>
      </c>
      <c r="G197" s="16" t="str">
        <f ca="1">IFERROR(__xludf.DUMMYFUNCTION("""COMPUTED_VALUE"""),"Oui")</f>
        <v>Oui</v>
      </c>
      <c r="H197" s="16" t="str">
        <f ca="1">IFERROR(__xludf.DUMMYFUNCTION("""COMPUTED_VALUE"""),"Pays de Morlaix")</f>
        <v>Pays de Morlaix</v>
      </c>
      <c r="I197" t="str">
        <f ca="1">IFERROR(__xludf.DUMMYFUNCTION("""COMPUTED_VALUE"""),"")</f>
        <v/>
      </c>
      <c r="J197" t="str">
        <f ca="1">IFERROR(__xludf.DUMMYFUNCTION("""COMPUTED_VALUE"""),"")</f>
        <v/>
      </c>
      <c r="K197" t="str">
        <f ca="1">IFERROR(__xludf.DUMMYFUNCTION("""COMPUTED_VALUE"""),"")</f>
        <v/>
      </c>
      <c r="L197" t="str">
        <f ca="1">IFERROR(__xludf.DUMMYFUNCTION("""COMPUTED_VALUE"""),"")</f>
        <v/>
      </c>
      <c r="M197" t="str">
        <f ca="1">IFERROR(__xludf.DUMMYFUNCTION("""COMPUTED_VALUE"""),"")</f>
        <v/>
      </c>
    </row>
    <row r="198" spans="1:13" ht="12.5" hidden="1" x14ac:dyDescent="0.25">
      <c r="A198" s="14" t="str">
        <f ca="1">IFERROR(__xludf.DUMMYFUNCTION("""COMPUTED_VALUE"""),"Chantier d'insertion")</f>
        <v>Chantier d'insertion</v>
      </c>
      <c r="B198" s="14" t="str">
        <f ca="1">IFERROR(__xludf.DUMMYFUNCTION("""COMPUTED_VALUE"""),"RUBALISE - CUISINE EN CHANTIER")</f>
        <v>RUBALISE - CUISINE EN CHANTIER</v>
      </c>
      <c r="C198" s="15" t="str">
        <f ca="1">IFERROR(__xludf.DUMMYFUNCTION("""COMPUTED_VALUE"""),"2 - février")</f>
        <v>2 - février</v>
      </c>
      <c r="D198" s="16" t="str">
        <f ca="1">IFERROR(__xludf.DUMMYFUNCTION("""COMPUTED_VALUE"""),"oui")</f>
        <v>oui</v>
      </c>
      <c r="E198" s="16" t="str">
        <f ca="1">IFERROR(__xludf.DUMMYFUNCTION("""COMPUTED_VALUE"""),"oui")</f>
        <v>oui</v>
      </c>
      <c r="F198" s="16" t="str">
        <f ca="1">IFERROR(__xludf.DUMMYFUNCTION("""COMPUTED_VALUE"""),"oui")</f>
        <v>oui</v>
      </c>
      <c r="G198" s="16" t="str">
        <f ca="1">IFERROR(__xludf.DUMMYFUNCTION("""COMPUTED_VALUE"""),"Non")</f>
        <v>Non</v>
      </c>
      <c r="H198" s="16" t="str">
        <f ca="1">IFERROR(__xludf.DUMMYFUNCTION("""COMPUTED_VALUE"""),"Pays de Brest")</f>
        <v>Pays de Brest</v>
      </c>
      <c r="I198" t="str">
        <f ca="1">IFERROR(__xludf.DUMMYFUNCTION("""COMPUTED_VALUE"""),"")</f>
        <v/>
      </c>
      <c r="J198" t="str">
        <f ca="1">IFERROR(__xludf.DUMMYFUNCTION("""COMPUTED_VALUE"""),"")</f>
        <v/>
      </c>
      <c r="K198" t="str">
        <f ca="1">IFERROR(__xludf.DUMMYFUNCTION("""COMPUTED_VALUE"""),"")</f>
        <v/>
      </c>
      <c r="L198" t="str">
        <f ca="1">IFERROR(__xludf.DUMMYFUNCTION("""COMPUTED_VALUE"""),"")</f>
        <v/>
      </c>
      <c r="M198" t="str">
        <f ca="1">IFERROR(__xludf.DUMMYFUNCTION("""COMPUTED_VALUE"""),"")</f>
        <v/>
      </c>
    </row>
    <row r="199" spans="1:13" ht="12.5" hidden="1" x14ac:dyDescent="0.25">
      <c r="A199" s="14" t="str">
        <f ca="1">IFERROR(__xludf.DUMMYFUNCTION("""COMPUTED_VALUE"""),"Chantier d'insertion")</f>
        <v>Chantier d'insertion</v>
      </c>
      <c r="B199" s="14" t="str">
        <f ca="1">IFERROR(__xludf.DUMMYFUNCTION("""COMPUTED_VALUE"""),"JARDINS DE KERBELEC")</f>
        <v>JARDINS DE KERBELEC</v>
      </c>
      <c r="C199" s="15" t="str">
        <f ca="1">IFERROR(__xludf.DUMMYFUNCTION("""COMPUTED_VALUE"""),"3 - mars")</f>
        <v>3 - mars</v>
      </c>
      <c r="D199" s="16" t="str">
        <f ca="1">IFERROR(__xludf.DUMMYFUNCTION("""COMPUTED_VALUE"""),"non")</f>
        <v>non</v>
      </c>
      <c r="E199" s="16" t="str">
        <f ca="1">IFERROR(__xludf.DUMMYFUNCTION("""COMPUTED_VALUE"""),"oui")</f>
        <v>oui</v>
      </c>
      <c r="F199" s="16" t="str">
        <f ca="1">IFERROR(__xludf.DUMMYFUNCTION("""COMPUTED_VALUE"""),"oui")</f>
        <v>oui</v>
      </c>
      <c r="G199" s="16" t="str">
        <f ca="1">IFERROR(__xludf.DUMMYFUNCTION("""COMPUTED_VALUE"""),"Oui")</f>
        <v>Oui</v>
      </c>
      <c r="H199" s="16" t="str">
        <f ca="1">IFERROR(__xludf.DUMMYFUNCTION("""COMPUTED_VALUE"""),"Pays de Cornouaille")</f>
        <v>Pays de Cornouaille</v>
      </c>
      <c r="I199" t="str">
        <f ca="1">IFERROR(__xludf.DUMMYFUNCTION("""COMPUTED_VALUE"""),"")</f>
        <v/>
      </c>
      <c r="J199" t="str">
        <f ca="1">IFERROR(__xludf.DUMMYFUNCTION("""COMPUTED_VALUE"""),"")</f>
        <v/>
      </c>
      <c r="K199" t="str">
        <f ca="1">IFERROR(__xludf.DUMMYFUNCTION("""COMPUTED_VALUE"""),"")</f>
        <v/>
      </c>
      <c r="L199" t="str">
        <f ca="1">IFERROR(__xludf.DUMMYFUNCTION("""COMPUTED_VALUE"""),"")</f>
        <v/>
      </c>
      <c r="M199" t="str">
        <f ca="1">IFERROR(__xludf.DUMMYFUNCTION("""COMPUTED_VALUE"""),"")</f>
        <v/>
      </c>
    </row>
    <row r="200" spans="1:13" ht="12.5" hidden="1" x14ac:dyDescent="0.25">
      <c r="A200" s="14" t="str">
        <f ca="1">IFERROR(__xludf.DUMMYFUNCTION("""COMPUTED_VALUE"""),"Module d'insertion socio-économique")</f>
        <v>Module d'insertion socio-économique</v>
      </c>
      <c r="B200" s="14" t="str">
        <f ca="1">IFERROR(__xludf.DUMMYFUNCTION("""COMPUTED_VALUE"""),"AFIP - MISE")</f>
        <v>AFIP - MISE</v>
      </c>
      <c r="C200" s="15" t="str">
        <f ca="1">IFERROR(__xludf.DUMMYFUNCTION("""COMPUTED_VALUE"""),"4 - avril")</f>
        <v>4 - avril</v>
      </c>
      <c r="D200" s="16" t="str">
        <f ca="1">IFERROR(__xludf.DUMMYFUNCTION("""COMPUTED_VALUE"""),"non")</f>
        <v>non</v>
      </c>
      <c r="E200" s="16" t="str">
        <f ca="1">IFERROR(__xludf.DUMMYFUNCTION("""COMPUTED_VALUE"""),"oui")</f>
        <v>oui</v>
      </c>
      <c r="F200" s="16" t="str">
        <f ca="1">IFERROR(__xludf.DUMMYFUNCTION("""COMPUTED_VALUE"""),"oui")</f>
        <v>oui</v>
      </c>
      <c r="G200" s="16" t="str">
        <f ca="1">IFERROR(__xludf.DUMMYFUNCTION("""COMPUTED_VALUE"""),"Non")</f>
        <v>Non</v>
      </c>
      <c r="H200" s="16" t="str">
        <f ca="1">IFERROR(__xludf.DUMMYFUNCTION("""COMPUTED_VALUE"""),"Pays de Brest")</f>
        <v>Pays de Brest</v>
      </c>
      <c r="I200" t="str">
        <f ca="1">IFERROR(__xludf.DUMMYFUNCTION("""COMPUTED_VALUE"""),"")</f>
        <v/>
      </c>
      <c r="J200" t="str">
        <f ca="1">IFERROR(__xludf.DUMMYFUNCTION("""COMPUTED_VALUE"""),"")</f>
        <v/>
      </c>
      <c r="K200" t="str">
        <f ca="1">IFERROR(__xludf.DUMMYFUNCTION("""COMPUTED_VALUE"""),"")</f>
        <v/>
      </c>
      <c r="L200" t="str">
        <f ca="1">IFERROR(__xludf.DUMMYFUNCTION("""COMPUTED_VALUE"""),"")</f>
        <v/>
      </c>
      <c r="M200" t="str">
        <f ca="1">IFERROR(__xludf.DUMMYFUNCTION("""COMPUTED_VALUE"""),"")</f>
        <v/>
      </c>
    </row>
    <row r="201" spans="1:13" ht="12.5" hidden="1" x14ac:dyDescent="0.25">
      <c r="A201" t="str">
        <f ca="1">IFERROR(__xludf.DUMMYFUNCTION("""COMPUTED_VALUE"""),"Chantier d'insertion")</f>
        <v>Chantier d'insertion</v>
      </c>
      <c r="B201" t="str">
        <f ca="1">IFERROR(__xludf.DUMMYFUNCTION("""COMPUTED_VALUE"""),"AGEHB QUIMPER - SOLIDARITÉ PAPIER")</f>
        <v>AGEHB QUIMPER - SOLIDARITÉ PAPIER</v>
      </c>
      <c r="C201" s="23" t="str">
        <f ca="1">IFERROR(__xludf.DUMMYFUNCTION("""COMPUTED_VALUE"""),"4 - avril")</f>
        <v>4 - avril</v>
      </c>
      <c r="D201" s="24" t="str">
        <f ca="1">IFERROR(__xludf.DUMMYFUNCTION("""COMPUTED_VALUE"""),"non")</f>
        <v>non</v>
      </c>
      <c r="E201" s="24" t="str">
        <f ca="1">IFERROR(__xludf.DUMMYFUNCTION("""COMPUTED_VALUE"""),"oui")</f>
        <v>oui</v>
      </c>
      <c r="F201" s="24" t="str">
        <f ca="1">IFERROR(__xludf.DUMMYFUNCTION("""COMPUTED_VALUE"""),"oui")</f>
        <v>oui</v>
      </c>
      <c r="G201" s="24" t="str">
        <f ca="1">IFERROR(__xludf.DUMMYFUNCTION("""COMPUTED_VALUE"""),"Oui")</f>
        <v>Oui</v>
      </c>
      <c r="H201" s="24" t="str">
        <f ca="1">IFERROR(__xludf.DUMMYFUNCTION("""COMPUTED_VALUE"""),"pays de Cornouaille")</f>
        <v>pays de Cornouaille</v>
      </c>
      <c r="I201" t="str">
        <f ca="1">IFERROR(__xludf.DUMMYFUNCTION("""COMPUTED_VALUE"""),"")</f>
        <v/>
      </c>
      <c r="J201" t="str">
        <f ca="1">IFERROR(__xludf.DUMMYFUNCTION("""COMPUTED_VALUE"""),"")</f>
        <v/>
      </c>
      <c r="K201" t="str">
        <f ca="1">IFERROR(__xludf.DUMMYFUNCTION("""COMPUTED_VALUE"""),"")</f>
        <v/>
      </c>
      <c r="L201" t="str">
        <f ca="1">IFERROR(__xludf.DUMMYFUNCTION("""COMPUTED_VALUE"""),"")</f>
        <v/>
      </c>
      <c r="M201" t="str">
        <f ca="1">IFERROR(__xludf.DUMMYFUNCTION("""COMPUTED_VALUE"""),"")</f>
        <v/>
      </c>
    </row>
    <row r="202" spans="1:13" ht="12.5" hidden="1" x14ac:dyDescent="0.25">
      <c r="A202" t="str">
        <f ca="1">IFERROR(__xludf.DUMMYFUNCTION("""COMPUTED_VALUE"""),"Chantier d'insertion")</f>
        <v>Chantier d'insertion</v>
      </c>
      <c r="B202" t="str">
        <f ca="1">IFERROR(__xludf.DUMMYFUNCTION("""COMPUTED_VALUE"""),"ART - BATIVERT")</f>
        <v>ART - BATIVERT</v>
      </c>
      <c r="C202" s="23" t="str">
        <f ca="1">IFERROR(__xludf.DUMMYFUNCTION("""COMPUTED_VALUE"""),"4 - avril")</f>
        <v>4 - avril</v>
      </c>
      <c r="D202" s="24" t="str">
        <f ca="1">IFERROR(__xludf.DUMMYFUNCTION("""COMPUTED_VALUE"""),"non")</f>
        <v>non</v>
      </c>
      <c r="E202" s="24" t="str">
        <f ca="1">IFERROR(__xludf.DUMMYFUNCTION("""COMPUTED_VALUE"""),"non")</f>
        <v>non</v>
      </c>
      <c r="F202" s="24" t="str">
        <f ca="1">IFERROR(__xludf.DUMMYFUNCTION("""COMPUTED_VALUE"""),"non")</f>
        <v>non</v>
      </c>
      <c r="G202" s="24" t="str">
        <f ca="1">IFERROR(__xludf.DUMMYFUNCTION("""COMPUTED_VALUE"""),"Oui")</f>
        <v>Oui</v>
      </c>
      <c r="H202" s="24" t="str">
        <f ca="1">IFERROR(__xludf.DUMMYFUNCTION("""COMPUTED_VALUE"""),"Pays de Morlaix")</f>
        <v>Pays de Morlaix</v>
      </c>
      <c r="I202" t="str">
        <f ca="1">IFERROR(__xludf.DUMMYFUNCTION("""COMPUTED_VALUE"""),"")</f>
        <v/>
      </c>
      <c r="J202" t="str">
        <f ca="1">IFERROR(__xludf.DUMMYFUNCTION("""COMPUTED_VALUE"""),"")</f>
        <v/>
      </c>
      <c r="K202" t="str">
        <f ca="1">IFERROR(__xludf.DUMMYFUNCTION("""COMPUTED_VALUE"""),"")</f>
        <v/>
      </c>
      <c r="L202" t="str">
        <f ca="1">IFERROR(__xludf.DUMMYFUNCTION("""COMPUTED_VALUE"""),"")</f>
        <v/>
      </c>
      <c r="M202" t="str">
        <f ca="1">IFERROR(__xludf.DUMMYFUNCTION("""COMPUTED_VALUE"""),"")</f>
        <v/>
      </c>
    </row>
    <row r="203" spans="1:13" ht="12.5" hidden="1" x14ac:dyDescent="0.25">
      <c r="A203" t="str">
        <f ca="1">IFERROR(__xludf.DUMMYFUNCTION("""COMPUTED_VALUE"""),"Atelier d'insertion")</f>
        <v>Atelier d'insertion</v>
      </c>
      <c r="B203" t="str">
        <f ca="1">IFERROR(__xludf.DUMMYFUNCTION("""COMPUTED_VALUE"""),"ART - L'ENVERS DU DECOR")</f>
        <v>ART - L'ENVERS DU DECOR</v>
      </c>
      <c r="C203" s="23" t="str">
        <f ca="1">IFERROR(__xludf.DUMMYFUNCTION("""COMPUTED_VALUE"""),"4 - avril")</f>
        <v>4 - avril</v>
      </c>
      <c r="D203" s="24" t="str">
        <f ca="1">IFERROR(__xludf.DUMMYFUNCTION("""COMPUTED_VALUE"""),"oui")</f>
        <v>oui</v>
      </c>
      <c r="E203" s="24" t="str">
        <f ca="1">IFERROR(__xludf.DUMMYFUNCTION("""COMPUTED_VALUE"""),"non")</f>
        <v>non</v>
      </c>
      <c r="F203" s="24" t="str">
        <f ca="1">IFERROR(__xludf.DUMMYFUNCTION("""COMPUTED_VALUE"""),"non")</f>
        <v>non</v>
      </c>
      <c r="G203" s="24" t="str">
        <f ca="1">IFERROR(__xludf.DUMMYFUNCTION("""COMPUTED_VALUE"""),"Non")</f>
        <v>Non</v>
      </c>
      <c r="H203" s="24" t="str">
        <f ca="1">IFERROR(__xludf.DUMMYFUNCTION("""COMPUTED_VALUE"""),"Pays de Morlaix")</f>
        <v>Pays de Morlaix</v>
      </c>
      <c r="I203" t="str">
        <f ca="1">IFERROR(__xludf.DUMMYFUNCTION("""COMPUTED_VALUE"""),"")</f>
        <v/>
      </c>
      <c r="J203" t="str">
        <f ca="1">IFERROR(__xludf.DUMMYFUNCTION("""COMPUTED_VALUE"""),"")</f>
        <v/>
      </c>
      <c r="K203" t="str">
        <f ca="1">IFERROR(__xludf.DUMMYFUNCTION("""COMPUTED_VALUE"""),"")</f>
        <v/>
      </c>
      <c r="L203" t="str">
        <f ca="1">IFERROR(__xludf.DUMMYFUNCTION("""COMPUTED_VALUE"""),"")</f>
        <v/>
      </c>
      <c r="M203" t="str">
        <f ca="1">IFERROR(__xludf.DUMMYFUNCTION("""COMPUTED_VALUE"""),"")</f>
        <v/>
      </c>
    </row>
    <row r="204" spans="1:13" ht="12.5" hidden="1" x14ac:dyDescent="0.25">
      <c r="A204" t="str">
        <f ca="1">IFERROR(__xludf.DUMMYFUNCTION("""COMPUTED_VALUE"""),"Module d'insertion socio-économique")</f>
        <v>Module d'insertion socio-économique</v>
      </c>
      <c r="B204" t="str">
        <f ca="1">IFERROR(__xludf.DUMMYFUNCTION("""COMPUTED_VALUE"""),"ASKORIA")</f>
        <v>ASKORIA</v>
      </c>
      <c r="C204" s="23" t="str">
        <f ca="1">IFERROR(__xludf.DUMMYFUNCTION("""COMPUTED_VALUE"""),"4 - avril")</f>
        <v>4 - avril</v>
      </c>
      <c r="D204" s="24" t="str">
        <f ca="1">IFERROR(__xludf.DUMMYFUNCTION("""COMPUTED_VALUE"""),"non")</f>
        <v>non</v>
      </c>
      <c r="E204" s="24" t="str">
        <f ca="1">IFERROR(__xludf.DUMMYFUNCTION("""COMPUTED_VALUE"""),"non")</f>
        <v>non</v>
      </c>
      <c r="F204" s="24" t="str">
        <f ca="1">IFERROR(__xludf.DUMMYFUNCTION("""COMPUTED_VALUE"""),"oui")</f>
        <v>oui</v>
      </c>
      <c r="G204" s="24" t="str">
        <f ca="1">IFERROR(__xludf.DUMMYFUNCTION("""COMPUTED_VALUE"""),"Oui")</f>
        <v>Oui</v>
      </c>
      <c r="H204" s="24" t="str">
        <f ca="1">IFERROR(__xludf.DUMMYFUNCTION("""COMPUTED_VALUE"""),"Pays de Morlaix")</f>
        <v>Pays de Morlaix</v>
      </c>
      <c r="I204" t="str">
        <f ca="1">IFERROR(__xludf.DUMMYFUNCTION("""COMPUTED_VALUE"""),"")</f>
        <v/>
      </c>
      <c r="J204" t="str">
        <f ca="1">IFERROR(__xludf.DUMMYFUNCTION("""COMPUTED_VALUE"""),"")</f>
        <v/>
      </c>
      <c r="K204" t="str">
        <f ca="1">IFERROR(__xludf.DUMMYFUNCTION("""COMPUTED_VALUE"""),"")</f>
        <v/>
      </c>
      <c r="L204" t="str">
        <f ca="1">IFERROR(__xludf.DUMMYFUNCTION("""COMPUTED_VALUE"""),"")</f>
        <v/>
      </c>
      <c r="M204" t="str">
        <f ca="1">IFERROR(__xludf.DUMMYFUNCTION("""COMPUTED_VALUE"""),"")</f>
        <v/>
      </c>
    </row>
    <row r="205" spans="1:13" ht="12.5" hidden="1" x14ac:dyDescent="0.25">
      <c r="A205" t="str">
        <f ca="1">IFERROR(__xludf.DUMMYFUNCTION("""COMPUTED_VALUE"""),"Chantier d'insertion")</f>
        <v>Chantier d'insertion</v>
      </c>
      <c r="B205" t="str">
        <f ca="1">IFERROR(__xludf.DUMMYFUNCTION("""COMPUTED_VALUE"""),"ATELIERS FOUESNANTAIS")</f>
        <v>ATELIERS FOUESNANTAIS</v>
      </c>
      <c r="C205" s="23" t="str">
        <f ca="1">IFERROR(__xludf.DUMMYFUNCTION("""COMPUTED_VALUE"""),"4 - avril")</f>
        <v>4 - avril</v>
      </c>
      <c r="D205" s="24" t="str">
        <f ca="1">IFERROR(__xludf.DUMMYFUNCTION("""COMPUTED_VALUE"""),"non")</f>
        <v>non</v>
      </c>
      <c r="E205" s="24" t="str">
        <f ca="1">IFERROR(__xludf.DUMMYFUNCTION("""COMPUTED_VALUE"""),"non")</f>
        <v>non</v>
      </c>
      <c r="F205" s="24" t="str">
        <f ca="1">IFERROR(__xludf.DUMMYFUNCTION("""COMPUTED_VALUE"""),"oui")</f>
        <v>oui</v>
      </c>
      <c r="G205" s="24" t="str">
        <f ca="1">IFERROR(__xludf.DUMMYFUNCTION("""COMPUTED_VALUE"""),"Oui")</f>
        <v>Oui</v>
      </c>
      <c r="H205" s="24" t="str">
        <f ca="1">IFERROR(__xludf.DUMMYFUNCTION("""COMPUTED_VALUE"""),"Pays de Cornouaille")</f>
        <v>Pays de Cornouaille</v>
      </c>
      <c r="I205" t="str">
        <f ca="1">IFERROR(__xludf.DUMMYFUNCTION("""COMPUTED_VALUE"""),"")</f>
        <v/>
      </c>
      <c r="J205" t="str">
        <f ca="1">IFERROR(__xludf.DUMMYFUNCTION("""COMPUTED_VALUE"""),"")</f>
        <v/>
      </c>
      <c r="K205" t="str">
        <f ca="1">IFERROR(__xludf.DUMMYFUNCTION("""COMPUTED_VALUE"""),"")</f>
        <v/>
      </c>
      <c r="L205" t="str">
        <f ca="1">IFERROR(__xludf.DUMMYFUNCTION("""COMPUTED_VALUE"""),"")</f>
        <v/>
      </c>
      <c r="M205" t="str">
        <f ca="1">IFERROR(__xludf.DUMMYFUNCTION("""COMPUTED_VALUE"""),"")</f>
        <v/>
      </c>
    </row>
    <row r="206" spans="1:13" ht="12.5" hidden="1" x14ac:dyDescent="0.25">
      <c r="A206" t="str">
        <f ca="1">IFERROR(__xludf.DUMMYFUNCTION("""COMPUTED_VALUE"""),"Atelier d'insertion")</f>
        <v>Atelier d'insertion</v>
      </c>
      <c r="B206" t="str">
        <f ca="1">IFERROR(__xludf.DUMMYFUNCTION("""COMPUTED_VALUE"""),"CCAS DE CONCARNEAU - LAMPHILY")</f>
        <v>CCAS DE CONCARNEAU - LAMPHILY</v>
      </c>
      <c r="C206" s="23" t="str">
        <f ca="1">IFERROR(__xludf.DUMMYFUNCTION("""COMPUTED_VALUE"""),"4 - avril")</f>
        <v>4 - avril</v>
      </c>
      <c r="D206" s="24" t="str">
        <f ca="1">IFERROR(__xludf.DUMMYFUNCTION("""COMPUTED_VALUE"""),"oui")</f>
        <v>oui</v>
      </c>
      <c r="E206" s="24" t="str">
        <f ca="1">IFERROR(__xludf.DUMMYFUNCTION("""COMPUTED_VALUE"""),"oui")</f>
        <v>oui</v>
      </c>
      <c r="F206" s="24" t="str">
        <f ca="1">IFERROR(__xludf.DUMMYFUNCTION("""COMPUTED_VALUE"""),"oui")</f>
        <v>oui</v>
      </c>
      <c r="G206" s="24" t="str">
        <f ca="1">IFERROR(__xludf.DUMMYFUNCTION("""COMPUTED_VALUE"""),"Non")</f>
        <v>Non</v>
      </c>
      <c r="H206" s="24" t="str">
        <f ca="1">IFERROR(__xludf.DUMMYFUNCTION("""COMPUTED_VALUE"""),"Pays de Cornouaille")</f>
        <v>Pays de Cornouaille</v>
      </c>
      <c r="I206" t="str">
        <f ca="1">IFERROR(__xludf.DUMMYFUNCTION("""COMPUTED_VALUE"""),"")</f>
        <v/>
      </c>
      <c r="J206" t="str">
        <f ca="1">IFERROR(__xludf.DUMMYFUNCTION("""COMPUTED_VALUE"""),"")</f>
        <v/>
      </c>
      <c r="K206" t="str">
        <f ca="1">IFERROR(__xludf.DUMMYFUNCTION("""COMPUTED_VALUE"""),"")</f>
        <v/>
      </c>
      <c r="L206" t="str">
        <f ca="1">IFERROR(__xludf.DUMMYFUNCTION("""COMPUTED_VALUE"""),"")</f>
        <v/>
      </c>
      <c r="M206" t="str">
        <f ca="1">IFERROR(__xludf.DUMMYFUNCTION("""COMPUTED_VALUE"""),"")</f>
        <v/>
      </c>
    </row>
    <row r="207" spans="1:13" ht="12.5" hidden="1" x14ac:dyDescent="0.25">
      <c r="A207" t="str">
        <f ca="1">IFERROR(__xludf.DUMMYFUNCTION("""COMPUTED_VALUE"""),"Chantier d'insertion")</f>
        <v>Chantier d'insertion</v>
      </c>
      <c r="B207" t="str">
        <f ca="1">IFERROR(__xludf.DUMMYFUNCTION("""COMPUTED_VALUE"""),"CIAS DU CAP SIZUN")</f>
        <v>CIAS DU CAP SIZUN</v>
      </c>
      <c r="C207" s="23" t="str">
        <f ca="1">IFERROR(__xludf.DUMMYFUNCTION("""COMPUTED_VALUE"""),"4 - avril")</f>
        <v>4 - avril</v>
      </c>
      <c r="D207" s="24" t="str">
        <f ca="1">IFERROR(__xludf.DUMMYFUNCTION("""COMPUTED_VALUE"""),"oui")</f>
        <v>oui</v>
      </c>
      <c r="E207" s="24" t="str">
        <f ca="1">IFERROR(__xludf.DUMMYFUNCTION("""COMPUTED_VALUE"""),"")</f>
        <v/>
      </c>
      <c r="F207" s="24" t="str">
        <f ca="1">IFERROR(__xludf.DUMMYFUNCTION("""COMPUTED_VALUE"""),"")</f>
        <v/>
      </c>
      <c r="G207" s="24" t="str">
        <f ca="1">IFERROR(__xludf.DUMMYFUNCTION("""COMPUTED_VALUE"""),"Non")</f>
        <v>Non</v>
      </c>
      <c r="H207" s="24" t="str">
        <f ca="1">IFERROR(__xludf.DUMMYFUNCTION("""COMPUTED_VALUE"""),"Pays de Cornouaille")</f>
        <v>Pays de Cornouaille</v>
      </c>
      <c r="I207" t="str">
        <f ca="1">IFERROR(__xludf.DUMMYFUNCTION("""COMPUTED_VALUE"""),"")</f>
        <v/>
      </c>
      <c r="J207" t="str">
        <f ca="1">IFERROR(__xludf.DUMMYFUNCTION("""COMPUTED_VALUE"""),"")</f>
        <v/>
      </c>
      <c r="K207" t="str">
        <f ca="1">IFERROR(__xludf.DUMMYFUNCTION("""COMPUTED_VALUE"""),"")</f>
        <v/>
      </c>
      <c r="L207" t="str">
        <f ca="1">IFERROR(__xludf.DUMMYFUNCTION("""COMPUTED_VALUE"""),"")</f>
        <v/>
      </c>
      <c r="M207" t="str">
        <f ca="1">IFERROR(__xludf.DUMMYFUNCTION("""COMPUTED_VALUE"""),"")</f>
        <v/>
      </c>
    </row>
    <row r="208" spans="1:13" ht="12.5" hidden="1" x14ac:dyDescent="0.25">
      <c r="A208" t="str">
        <f ca="1">IFERROR(__xludf.DUMMYFUNCTION("""COMPUTED_VALUE"""),"Acompagnement Social renforcé")</f>
        <v>Acompagnement Social renforcé</v>
      </c>
      <c r="B208" t="str">
        <f ca="1">IFERROR(__xludf.DUMMYFUNCTION("""COMPUTED_VALUE"""),"COALLIA")</f>
        <v>COALLIA</v>
      </c>
      <c r="C208" s="23" t="str">
        <f ca="1">IFERROR(__xludf.DUMMYFUNCTION("""COMPUTED_VALUE"""),"4 - avril")</f>
        <v>4 - avril</v>
      </c>
      <c r="D208" s="24" t="str">
        <f ca="1">IFERROR(__xludf.DUMMYFUNCTION("""COMPUTED_VALUE"""),"non")</f>
        <v>non</v>
      </c>
      <c r="E208" s="24" t="str">
        <f ca="1">IFERROR(__xludf.DUMMYFUNCTION("""COMPUTED_VALUE"""),"oui")</f>
        <v>oui</v>
      </c>
      <c r="F208" s="24" t="str">
        <f ca="1">IFERROR(__xludf.DUMMYFUNCTION("""COMPUTED_VALUE"""),"oui")</f>
        <v>oui</v>
      </c>
      <c r="G208" s="24" t="str">
        <f ca="1">IFERROR(__xludf.DUMMYFUNCTION("""COMPUTED_VALUE"""),"Oui")</f>
        <v>Oui</v>
      </c>
      <c r="H208" s="24" t="str">
        <f ca="1">IFERROR(__xludf.DUMMYFUNCTION("""COMPUTED_VALUE"""),"Pays de Morlaix")</f>
        <v>Pays de Morlaix</v>
      </c>
      <c r="I208" t="str">
        <f ca="1">IFERROR(__xludf.DUMMYFUNCTION("""COMPUTED_VALUE"""),"")</f>
        <v/>
      </c>
      <c r="J208" t="str">
        <f ca="1">IFERROR(__xludf.DUMMYFUNCTION("""COMPUTED_VALUE"""),"")</f>
        <v/>
      </c>
      <c r="K208" t="str">
        <f ca="1">IFERROR(__xludf.DUMMYFUNCTION("""COMPUTED_VALUE"""),"")</f>
        <v/>
      </c>
      <c r="L208" t="str">
        <f ca="1">IFERROR(__xludf.DUMMYFUNCTION("""COMPUTED_VALUE"""),"")</f>
        <v/>
      </c>
      <c r="M208" t="str">
        <f ca="1">IFERROR(__xludf.DUMMYFUNCTION("""COMPUTED_VALUE"""),"")</f>
        <v/>
      </c>
    </row>
    <row r="209" spans="1:13" ht="12.5" hidden="1" x14ac:dyDescent="0.25">
      <c r="A209" t="str">
        <f ca="1">IFERROR(__xludf.DUMMYFUNCTION("""COMPUTED_VALUE"""),"Module d'insertion socio-économique")</f>
        <v>Module d'insertion socio-économique</v>
      </c>
      <c r="B209" t="str">
        <f ca="1">IFERROR(__xludf.DUMMYFUNCTION("""COMPUTED_VALUE"""),"COB FORMATION")</f>
        <v>COB FORMATION</v>
      </c>
      <c r="C209" s="23" t="str">
        <f ca="1">IFERROR(__xludf.DUMMYFUNCTION("""COMPUTED_VALUE"""),"4 - avril")</f>
        <v>4 - avril</v>
      </c>
      <c r="D209" s="24" t="str">
        <f ca="1">IFERROR(__xludf.DUMMYFUNCTION("""COMPUTED_VALUE"""),"oui")</f>
        <v>oui</v>
      </c>
      <c r="E209" s="24" t="str">
        <f ca="1">IFERROR(__xludf.DUMMYFUNCTION("""COMPUTED_VALUE"""),"oui")</f>
        <v>oui</v>
      </c>
      <c r="F209" s="24" t="str">
        <f ca="1">IFERROR(__xludf.DUMMYFUNCTION("""COMPUTED_VALUE"""),"oui")</f>
        <v>oui</v>
      </c>
      <c r="G209" s="24" t="str">
        <f ca="1">IFERROR(__xludf.DUMMYFUNCTION("""COMPUTED_VALUE"""),"Non")</f>
        <v>Non</v>
      </c>
      <c r="H209" s="24" t="str">
        <f ca="1">IFERROR(__xludf.DUMMYFUNCTION("""COMPUTED_VALUE"""),"Pays du COB")</f>
        <v>Pays du COB</v>
      </c>
      <c r="I209" t="str">
        <f ca="1">IFERROR(__xludf.DUMMYFUNCTION("""COMPUTED_VALUE"""),"")</f>
        <v/>
      </c>
      <c r="J209" t="str">
        <f ca="1">IFERROR(__xludf.DUMMYFUNCTION("""COMPUTED_VALUE"""),"")</f>
        <v/>
      </c>
      <c r="K209" t="str">
        <f ca="1">IFERROR(__xludf.DUMMYFUNCTION("""COMPUTED_VALUE"""),"")</f>
        <v/>
      </c>
      <c r="L209" t="str">
        <f ca="1">IFERROR(__xludf.DUMMYFUNCTION("""COMPUTED_VALUE"""),"")</f>
        <v/>
      </c>
      <c r="M209" t="str">
        <f ca="1">IFERROR(__xludf.DUMMYFUNCTION("""COMPUTED_VALUE"""),"")</f>
        <v/>
      </c>
    </row>
    <row r="210" spans="1:13" ht="12.5" hidden="1" x14ac:dyDescent="0.25">
      <c r="A210" t="str">
        <f ca="1">IFERROR(__xludf.DUMMYFUNCTION("""COMPUTED_VALUE"""),"Chantier d'insertion")</f>
        <v>Chantier d'insertion</v>
      </c>
      <c r="B210" t="str">
        <f ca="1">IFERROR(__xludf.DUMMYFUNCTION("""COMPUTED_VALUE"""),"CPP CHAMPIONNET - CHANTIER")</f>
        <v>CPP CHAMPIONNET - CHANTIER</v>
      </c>
      <c r="C210" s="23" t="str">
        <f ca="1">IFERROR(__xludf.DUMMYFUNCTION("""COMPUTED_VALUE"""),"4 - avril")</f>
        <v>4 - avril</v>
      </c>
      <c r="D210" s="24" t="str">
        <f ca="1">IFERROR(__xludf.DUMMYFUNCTION("""COMPUTED_VALUE"""),"oui")</f>
        <v>oui</v>
      </c>
      <c r="E210" s="24" t="str">
        <f ca="1">IFERROR(__xludf.DUMMYFUNCTION("""COMPUTED_VALUE"""),"non")</f>
        <v>non</v>
      </c>
      <c r="F210" s="24" t="str">
        <f ca="1">IFERROR(__xludf.DUMMYFUNCTION("""COMPUTED_VALUE"""),"oui")</f>
        <v>oui</v>
      </c>
      <c r="G210" s="24" t="str">
        <f ca="1">IFERROR(__xludf.DUMMYFUNCTION("""COMPUTED_VALUE"""),"Non")</f>
        <v>Non</v>
      </c>
      <c r="H210" s="24" t="str">
        <f ca="1">IFERROR(__xludf.DUMMYFUNCTION("""COMPUTED_VALUE"""),"Pays de Cornouaille")</f>
        <v>Pays de Cornouaille</v>
      </c>
      <c r="I210" t="str">
        <f ca="1">IFERROR(__xludf.DUMMYFUNCTION("""COMPUTED_VALUE"""),"")</f>
        <v/>
      </c>
      <c r="J210" t="str">
        <f ca="1">IFERROR(__xludf.DUMMYFUNCTION("""COMPUTED_VALUE"""),"")</f>
        <v/>
      </c>
      <c r="K210" t="str">
        <f ca="1">IFERROR(__xludf.DUMMYFUNCTION("""COMPUTED_VALUE"""),"")</f>
        <v/>
      </c>
      <c r="L210" t="str">
        <f ca="1">IFERROR(__xludf.DUMMYFUNCTION("""COMPUTED_VALUE"""),"")</f>
        <v/>
      </c>
      <c r="M210" t="str">
        <f ca="1">IFERROR(__xludf.DUMMYFUNCTION("""COMPUTED_VALUE"""),"")</f>
        <v/>
      </c>
    </row>
    <row r="211" spans="1:13" ht="12.5" hidden="1" x14ac:dyDescent="0.25">
      <c r="A211" t="str">
        <f ca="1">IFERROR(__xludf.DUMMYFUNCTION("""COMPUTED_VALUE"""),"Atelier d'insertion")</f>
        <v>Atelier d'insertion</v>
      </c>
      <c r="B211" t="str">
        <f ca="1">IFERROR(__xludf.DUMMYFUNCTION("""COMPUTED_VALUE"""),"DON BOSCO - ATELIER JARDINS PARTAGEURS")</f>
        <v>DON BOSCO - ATELIER JARDINS PARTAGEURS</v>
      </c>
      <c r="C211" s="23" t="str">
        <f ca="1">IFERROR(__xludf.DUMMYFUNCTION("""COMPUTED_VALUE"""),"4 - avril")</f>
        <v>4 - avril</v>
      </c>
      <c r="D211" s="24" t="str">
        <f ca="1">IFERROR(__xludf.DUMMYFUNCTION("""COMPUTED_VALUE"""),"non")</f>
        <v>non</v>
      </c>
      <c r="E211" s="24" t="str">
        <f ca="1">IFERROR(__xludf.DUMMYFUNCTION("""COMPUTED_VALUE"""),"non")</f>
        <v>non</v>
      </c>
      <c r="F211" s="24" t="str">
        <f ca="1">IFERROR(__xludf.DUMMYFUNCTION("""COMPUTED_VALUE"""),"oui")</f>
        <v>oui</v>
      </c>
      <c r="G211" s="24" t="str">
        <f ca="1">IFERROR(__xludf.DUMMYFUNCTION("""COMPUTED_VALUE"""),"Oui")</f>
        <v>Oui</v>
      </c>
      <c r="H211" s="24" t="str">
        <f ca="1">IFERROR(__xludf.DUMMYFUNCTION("""COMPUTED_VALUE"""),"Pays de Brest")</f>
        <v>Pays de Brest</v>
      </c>
      <c r="I211" t="str">
        <f ca="1">IFERROR(__xludf.DUMMYFUNCTION("""COMPUTED_VALUE"""),"")</f>
        <v/>
      </c>
      <c r="J211" t="str">
        <f ca="1">IFERROR(__xludf.DUMMYFUNCTION("""COMPUTED_VALUE"""),"")</f>
        <v/>
      </c>
      <c r="K211" t="str">
        <f ca="1">IFERROR(__xludf.DUMMYFUNCTION("""COMPUTED_VALUE"""),"")</f>
        <v/>
      </c>
      <c r="L211" t="str">
        <f ca="1">IFERROR(__xludf.DUMMYFUNCTION("""COMPUTED_VALUE"""),"")</f>
        <v/>
      </c>
      <c r="M211" t="str">
        <f ca="1">IFERROR(__xludf.DUMMYFUNCTION("""COMPUTED_VALUE"""),"")</f>
        <v/>
      </c>
    </row>
    <row r="212" spans="1:13" ht="12.5" hidden="1" x14ac:dyDescent="0.25">
      <c r="A212" t="str">
        <f ca="1">IFERROR(__xludf.DUMMYFUNCTION("""COMPUTED_VALUE"""),"Atelier d'insertion")</f>
        <v>Atelier d'insertion</v>
      </c>
      <c r="B212" t="str">
        <f ca="1">IFERROR(__xludf.DUMMYFUNCTION("""COMPUTED_VALUE"""),"DON BOSCO - ATELIER MORLAIX")</f>
        <v>DON BOSCO - ATELIER MORLAIX</v>
      </c>
      <c r="C212" s="23" t="str">
        <f ca="1">IFERROR(__xludf.DUMMYFUNCTION("""COMPUTED_VALUE"""),"4 - avril")</f>
        <v>4 - avril</v>
      </c>
      <c r="D212" s="24" t="str">
        <f ca="1">IFERROR(__xludf.DUMMYFUNCTION("""COMPUTED_VALUE"""),"non")</f>
        <v>non</v>
      </c>
      <c r="E212" s="24" t="str">
        <f ca="1">IFERROR(__xludf.DUMMYFUNCTION("""COMPUTED_VALUE"""),"non")</f>
        <v>non</v>
      </c>
      <c r="F212" s="24" t="str">
        <f ca="1">IFERROR(__xludf.DUMMYFUNCTION("""COMPUTED_VALUE"""),"oui")</f>
        <v>oui</v>
      </c>
      <c r="G212" s="24" t="str">
        <f ca="1">IFERROR(__xludf.DUMMYFUNCTION("""COMPUTED_VALUE"""),"Oui")</f>
        <v>Oui</v>
      </c>
      <c r="H212" s="24" t="str">
        <f ca="1">IFERROR(__xludf.DUMMYFUNCTION("""COMPUTED_VALUE"""),"Pays de Morlaix")</f>
        <v>Pays de Morlaix</v>
      </c>
      <c r="I212" t="str">
        <f ca="1">IFERROR(__xludf.DUMMYFUNCTION("""COMPUTED_VALUE"""),"")</f>
        <v/>
      </c>
      <c r="J212" t="str">
        <f ca="1">IFERROR(__xludf.DUMMYFUNCTION("""COMPUTED_VALUE"""),"")</f>
        <v/>
      </c>
      <c r="K212" t="str">
        <f ca="1">IFERROR(__xludf.DUMMYFUNCTION("""COMPUTED_VALUE"""),"")</f>
        <v/>
      </c>
      <c r="L212" t="str">
        <f ca="1">IFERROR(__xludf.DUMMYFUNCTION("""COMPUTED_VALUE"""),"")</f>
        <v/>
      </c>
      <c r="M212" t="str">
        <f ca="1">IFERROR(__xludf.DUMMYFUNCTION("""COMPUTED_VALUE"""),"")</f>
        <v/>
      </c>
    </row>
    <row r="213" spans="1:13" ht="12.5" hidden="1" x14ac:dyDescent="0.25">
      <c r="A213" t="str">
        <f ca="1">IFERROR(__xludf.DUMMYFUNCTION("""COMPUTED_VALUE"""),"Chantier d'insertion")</f>
        <v>Chantier d'insertion</v>
      </c>
      <c r="B213" t="str">
        <f ca="1">IFERROR(__xludf.DUMMYFUNCTION("""COMPUTED_VALUE"""),"DON BOSCO - CHANTIER BATIMENT")</f>
        <v>DON BOSCO - CHANTIER BATIMENT</v>
      </c>
      <c r="C213" s="23" t="str">
        <f ca="1">IFERROR(__xludf.DUMMYFUNCTION("""COMPUTED_VALUE"""),"4 - avril")</f>
        <v>4 - avril</v>
      </c>
      <c r="D213" s="24" t="str">
        <f ca="1">IFERROR(__xludf.DUMMYFUNCTION("""COMPUTED_VALUE"""),"oui")</f>
        <v>oui</v>
      </c>
      <c r="E213" s="24" t="str">
        <f ca="1">IFERROR(__xludf.DUMMYFUNCTION("""COMPUTED_VALUE"""),"oui")</f>
        <v>oui</v>
      </c>
      <c r="F213" s="24" t="str">
        <f ca="1">IFERROR(__xludf.DUMMYFUNCTION("""COMPUTED_VALUE"""),"oui")</f>
        <v>oui</v>
      </c>
      <c r="G213" s="24" t="str">
        <f ca="1">IFERROR(__xludf.DUMMYFUNCTION("""COMPUTED_VALUE"""),"Oui")</f>
        <v>Oui</v>
      </c>
      <c r="H213" s="24" t="str">
        <f ca="1">IFERROR(__xludf.DUMMYFUNCTION("""COMPUTED_VALUE"""),"Pays de Brest")</f>
        <v>Pays de Brest</v>
      </c>
      <c r="I213" t="str">
        <f ca="1">IFERROR(__xludf.DUMMYFUNCTION("""COMPUTED_VALUE"""),"")</f>
        <v/>
      </c>
      <c r="J213" t="str">
        <f ca="1">IFERROR(__xludf.DUMMYFUNCTION("""COMPUTED_VALUE"""),"")</f>
        <v/>
      </c>
      <c r="K213" t="str">
        <f ca="1">IFERROR(__xludf.DUMMYFUNCTION("""COMPUTED_VALUE"""),"")</f>
        <v/>
      </c>
      <c r="L213" t="str">
        <f ca="1">IFERROR(__xludf.DUMMYFUNCTION("""COMPUTED_VALUE"""),"")</f>
        <v/>
      </c>
      <c r="M213" t="str">
        <f ca="1">IFERROR(__xludf.DUMMYFUNCTION("""COMPUTED_VALUE"""),"")</f>
        <v/>
      </c>
    </row>
    <row r="214" spans="1:13" ht="12.5" hidden="1" x14ac:dyDescent="0.25">
      <c r="A214" t="str">
        <f ca="1">IFERROR(__xludf.DUMMYFUNCTION("""COMPUTED_VALUE"""),"Chantier d'insertion")</f>
        <v>Chantier d'insertion</v>
      </c>
      <c r="B214" t="str">
        <f ca="1">IFERROR(__xludf.DUMMYFUNCTION("""COMPUTED_VALUE"""),"DON BOSCO - CHANTIER MECANIQUE")</f>
        <v>DON BOSCO - CHANTIER MECANIQUE</v>
      </c>
      <c r="C214" s="23" t="str">
        <f ca="1">IFERROR(__xludf.DUMMYFUNCTION("""COMPUTED_VALUE"""),"4 - avril")</f>
        <v>4 - avril</v>
      </c>
      <c r="D214" s="24" t="str">
        <f ca="1">IFERROR(__xludf.DUMMYFUNCTION("""COMPUTED_VALUE"""),"non")</f>
        <v>non</v>
      </c>
      <c r="E214" s="24" t="str">
        <f ca="1">IFERROR(__xludf.DUMMYFUNCTION("""COMPUTED_VALUE"""),"oui")</f>
        <v>oui</v>
      </c>
      <c r="F214" s="24" t="str">
        <f ca="1">IFERROR(__xludf.DUMMYFUNCTION("""COMPUTED_VALUE"""),"oui")</f>
        <v>oui</v>
      </c>
      <c r="G214" s="24" t="str">
        <f ca="1">IFERROR(__xludf.DUMMYFUNCTION("""COMPUTED_VALUE"""),"Oui")</f>
        <v>Oui</v>
      </c>
      <c r="H214" s="24" t="str">
        <f ca="1">IFERROR(__xludf.DUMMYFUNCTION("""COMPUTED_VALUE"""),"Pays de Brest")</f>
        <v>Pays de Brest</v>
      </c>
      <c r="I214" t="str">
        <f ca="1">IFERROR(__xludf.DUMMYFUNCTION("""COMPUTED_VALUE"""),"")</f>
        <v/>
      </c>
      <c r="J214" t="str">
        <f ca="1">IFERROR(__xludf.DUMMYFUNCTION("""COMPUTED_VALUE"""),"")</f>
        <v/>
      </c>
      <c r="K214" t="str">
        <f ca="1">IFERROR(__xludf.DUMMYFUNCTION("""COMPUTED_VALUE"""),"")</f>
        <v/>
      </c>
      <c r="L214" t="str">
        <f ca="1">IFERROR(__xludf.DUMMYFUNCTION("""COMPUTED_VALUE"""),"")</f>
        <v/>
      </c>
      <c r="M214" t="str">
        <f ca="1">IFERROR(__xludf.DUMMYFUNCTION("""COMPUTED_VALUE"""),"")</f>
        <v/>
      </c>
    </row>
    <row r="215" spans="1:13" ht="12.5" hidden="1" x14ac:dyDescent="0.25">
      <c r="A215" t="str">
        <f ca="1">IFERROR(__xludf.DUMMYFUNCTION("""COMPUTED_VALUE"""),"Atelier d'insertion")</f>
        <v>Atelier d'insertion</v>
      </c>
      <c r="B215" t="str">
        <f ca="1">IFERROR(__xludf.DUMMYFUNCTION("""COMPUTED_VALUE"""),"DON BOSCO - EKOCONSERVE")</f>
        <v>DON BOSCO - EKOCONSERVE</v>
      </c>
      <c r="C215" s="23" t="str">
        <f ca="1">IFERROR(__xludf.DUMMYFUNCTION("""COMPUTED_VALUE"""),"4 - avril")</f>
        <v>4 - avril</v>
      </c>
      <c r="D215" s="24" t="str">
        <f ca="1">IFERROR(__xludf.DUMMYFUNCTION("""COMPUTED_VALUE"""),"oui")</f>
        <v>oui</v>
      </c>
      <c r="E215" s="24" t="str">
        <f ca="1">IFERROR(__xludf.DUMMYFUNCTION("""COMPUTED_VALUE"""),"oui")</f>
        <v>oui</v>
      </c>
      <c r="F215" s="24" t="str">
        <f ca="1">IFERROR(__xludf.DUMMYFUNCTION("""COMPUTED_VALUE"""),"oui")</f>
        <v>oui</v>
      </c>
      <c r="G215" s="24" t="str">
        <f ca="1">IFERROR(__xludf.DUMMYFUNCTION("""COMPUTED_VALUE"""),"Non")</f>
        <v>Non</v>
      </c>
      <c r="H215" s="24" t="str">
        <f ca="1">IFERROR(__xludf.DUMMYFUNCTION("""COMPUTED_VALUE"""),"Pays de Brest")</f>
        <v>Pays de Brest</v>
      </c>
      <c r="I215" t="str">
        <f ca="1">IFERROR(__xludf.DUMMYFUNCTION("""COMPUTED_VALUE"""),"")</f>
        <v/>
      </c>
      <c r="J215" t="str">
        <f ca="1">IFERROR(__xludf.DUMMYFUNCTION("""COMPUTED_VALUE"""),"")</f>
        <v/>
      </c>
      <c r="K215" t="str">
        <f ca="1">IFERROR(__xludf.DUMMYFUNCTION("""COMPUTED_VALUE"""),"")</f>
        <v/>
      </c>
      <c r="L215" t="str">
        <f ca="1">IFERROR(__xludf.DUMMYFUNCTION("""COMPUTED_VALUE"""),"")</f>
        <v/>
      </c>
      <c r="M215" t="str">
        <f ca="1">IFERROR(__xludf.DUMMYFUNCTION("""COMPUTED_VALUE"""),"")</f>
        <v/>
      </c>
    </row>
    <row r="216" spans="1:13" ht="12.5" hidden="1" x14ac:dyDescent="0.25">
      <c r="A216" t="str">
        <f ca="1">IFERROR(__xludf.DUMMYFUNCTION("""COMPUTED_VALUE"""),"Action Jeunes")</f>
        <v>Action Jeunes</v>
      </c>
      <c r="B216" t="str">
        <f ca="1">IFERROR(__xludf.DUMMYFUNCTION("""COMPUTED_VALUE"""),"DON BOSCO - ESPACE INSERTION")</f>
        <v>DON BOSCO - ESPACE INSERTION</v>
      </c>
      <c r="C216" s="23" t="str">
        <f ca="1">IFERROR(__xludf.DUMMYFUNCTION("""COMPUTED_VALUE"""),"4 - avril")</f>
        <v>4 - avril</v>
      </c>
      <c r="D216" s="24" t="str">
        <f ca="1">IFERROR(__xludf.DUMMYFUNCTION("""COMPUTED_VALUE"""),"oui")</f>
        <v>oui</v>
      </c>
      <c r="E216" s="24" t="str">
        <f ca="1">IFERROR(__xludf.DUMMYFUNCTION("""COMPUTED_VALUE"""),"oui")</f>
        <v>oui</v>
      </c>
      <c r="F216" s="24" t="str">
        <f ca="1">IFERROR(__xludf.DUMMYFUNCTION("""COMPUTED_VALUE"""),"oui")</f>
        <v>oui</v>
      </c>
      <c r="G216" s="24" t="str">
        <f ca="1">IFERROR(__xludf.DUMMYFUNCTION("""COMPUTED_VALUE"""),"Oui")</f>
        <v>Oui</v>
      </c>
      <c r="H216" s="24" t="str">
        <f ca="1">IFERROR(__xludf.DUMMYFUNCTION("""COMPUTED_VALUE"""),"Pays de Brest")</f>
        <v>Pays de Brest</v>
      </c>
      <c r="I216" t="str">
        <f ca="1">IFERROR(__xludf.DUMMYFUNCTION("""COMPUTED_VALUE"""),"")</f>
        <v/>
      </c>
      <c r="J216" t="str">
        <f ca="1">IFERROR(__xludf.DUMMYFUNCTION("""COMPUTED_VALUE"""),"")</f>
        <v/>
      </c>
      <c r="K216" t="str">
        <f ca="1">IFERROR(__xludf.DUMMYFUNCTION("""COMPUTED_VALUE"""),"")</f>
        <v/>
      </c>
      <c r="L216" t="str">
        <f ca="1">IFERROR(__xludf.DUMMYFUNCTION("""COMPUTED_VALUE"""),"")</f>
        <v/>
      </c>
      <c r="M216" t="str">
        <f ca="1">IFERROR(__xludf.DUMMYFUNCTION("""COMPUTED_VALUE"""),"")</f>
        <v/>
      </c>
    </row>
    <row r="217" spans="1:13" ht="12.5" hidden="1" x14ac:dyDescent="0.25">
      <c r="A217" t="str">
        <f ca="1">IFERROR(__xludf.DUMMYFUNCTION("""COMPUTED_VALUE"""),"Auto école sociale")</f>
        <v>Auto école sociale</v>
      </c>
      <c r="B217" t="str">
        <f ca="1">IFERROR(__xludf.DUMMYFUNCTION("""COMPUTED_VALUE"""),"DON BOSCO - FEU VERT")</f>
        <v>DON BOSCO - FEU VERT</v>
      </c>
      <c r="C217" s="23" t="str">
        <f ca="1">IFERROR(__xludf.DUMMYFUNCTION("""COMPUTED_VALUE"""),"4 - avril")</f>
        <v>4 - avril</v>
      </c>
      <c r="D217" s="24" t="str">
        <f ca="1">IFERROR(__xludf.DUMMYFUNCTION("""COMPUTED_VALUE"""),"oui")</f>
        <v>oui</v>
      </c>
      <c r="E217" s="24" t="str">
        <f ca="1">IFERROR(__xludf.DUMMYFUNCTION("""COMPUTED_VALUE"""),"oui")</f>
        <v>oui</v>
      </c>
      <c r="F217" s="24" t="str">
        <f ca="1">IFERROR(__xludf.DUMMYFUNCTION("""COMPUTED_VALUE"""),"oui")</f>
        <v>oui</v>
      </c>
      <c r="G217" s="24" t="str">
        <f ca="1">IFERROR(__xludf.DUMMYFUNCTION("""COMPUTED_VALUE"""),"Oui")</f>
        <v>Oui</v>
      </c>
      <c r="H217" s="24" t="str">
        <f ca="1">IFERROR(__xludf.DUMMYFUNCTION("""COMPUTED_VALUE"""),"Pays de Brest")</f>
        <v>Pays de Brest</v>
      </c>
      <c r="I217" t="str">
        <f ca="1">IFERROR(__xludf.DUMMYFUNCTION("""COMPUTED_VALUE"""),"")</f>
        <v/>
      </c>
      <c r="J217" t="str">
        <f ca="1">IFERROR(__xludf.DUMMYFUNCTION("""COMPUTED_VALUE"""),"")</f>
        <v/>
      </c>
      <c r="K217" t="str">
        <f ca="1">IFERROR(__xludf.DUMMYFUNCTION("""COMPUTED_VALUE"""),"")</f>
        <v/>
      </c>
      <c r="L217" t="str">
        <f ca="1">IFERROR(__xludf.DUMMYFUNCTION("""COMPUTED_VALUE"""),"")</f>
        <v/>
      </c>
      <c r="M217" t="str">
        <f ca="1">IFERROR(__xludf.DUMMYFUNCTION("""COMPUTED_VALUE"""),"")</f>
        <v/>
      </c>
    </row>
    <row r="218" spans="1:13" ht="12.5" hidden="1" x14ac:dyDescent="0.25">
      <c r="A218" t="str">
        <f ca="1">IFERROR(__xludf.DUMMYFUNCTION("""COMPUTED_VALUE"""),"Auto école sociale")</f>
        <v>Auto école sociale</v>
      </c>
      <c r="B218" t="str">
        <f ca="1">IFERROR(__xludf.DUMMYFUNCTION("""COMPUTED_VALUE"""),"DON BOSCO - MORLAIX MOBILITE")</f>
        <v>DON BOSCO - MORLAIX MOBILITE</v>
      </c>
      <c r="C218" s="23" t="str">
        <f ca="1">IFERROR(__xludf.DUMMYFUNCTION("""COMPUTED_VALUE"""),"4 - avril")</f>
        <v>4 - avril</v>
      </c>
      <c r="D218" s="24" t="str">
        <f ca="1">IFERROR(__xludf.DUMMYFUNCTION("""COMPUTED_VALUE"""),"oui")</f>
        <v>oui</v>
      </c>
      <c r="E218" s="24" t="str">
        <f ca="1">IFERROR(__xludf.DUMMYFUNCTION("""COMPUTED_VALUE"""),"oui")</f>
        <v>oui</v>
      </c>
      <c r="F218" s="24" t="str">
        <f ca="1">IFERROR(__xludf.DUMMYFUNCTION("""COMPUTED_VALUE"""),"oui")</f>
        <v>oui</v>
      </c>
      <c r="G218" s="24" t="str">
        <f ca="1">IFERROR(__xludf.DUMMYFUNCTION("""COMPUTED_VALUE"""),"Oui")</f>
        <v>Oui</v>
      </c>
      <c r="H218" s="24" t="str">
        <f ca="1">IFERROR(__xludf.DUMMYFUNCTION("""COMPUTED_VALUE"""),"Pays de Morlaix")</f>
        <v>Pays de Morlaix</v>
      </c>
      <c r="I218" t="str">
        <f ca="1">IFERROR(__xludf.DUMMYFUNCTION("""COMPUTED_VALUE"""),"")</f>
        <v/>
      </c>
      <c r="J218" t="str">
        <f ca="1">IFERROR(__xludf.DUMMYFUNCTION("""COMPUTED_VALUE"""),"")</f>
        <v/>
      </c>
      <c r="K218" t="str">
        <f ca="1">IFERROR(__xludf.DUMMYFUNCTION("""COMPUTED_VALUE"""),"")</f>
        <v/>
      </c>
      <c r="L218" t="str">
        <f ca="1">IFERROR(__xludf.DUMMYFUNCTION("""COMPUTED_VALUE"""),"")</f>
        <v/>
      </c>
      <c r="M218" t="str">
        <f ca="1">IFERROR(__xludf.DUMMYFUNCTION("""COMPUTED_VALUE"""),"")</f>
        <v/>
      </c>
    </row>
    <row r="219" spans="1:13" ht="12.5" hidden="1" x14ac:dyDescent="0.25">
      <c r="A219" t="str">
        <f ca="1">IFERROR(__xludf.DUMMYFUNCTION("""COMPUTED_VALUE"""),"Elaboration projet professionnel")</f>
        <v>Elaboration projet professionnel</v>
      </c>
      <c r="B219" t="str">
        <f ca="1">IFERROR(__xludf.DUMMYFUNCTION("""COMPUTED_VALUE"""),"DON BOSCO - SEB'ACTION")</f>
        <v>DON BOSCO - SEB'ACTION</v>
      </c>
      <c r="C219" s="23" t="str">
        <f ca="1">IFERROR(__xludf.DUMMYFUNCTION("""COMPUTED_VALUE"""),"4 - avril")</f>
        <v>4 - avril</v>
      </c>
      <c r="D219" s="24" t="str">
        <f ca="1">IFERROR(__xludf.DUMMYFUNCTION("""COMPUTED_VALUE"""),"oui")</f>
        <v>oui</v>
      </c>
      <c r="E219" s="24" t="str">
        <f ca="1">IFERROR(__xludf.DUMMYFUNCTION("""COMPUTED_VALUE"""),"oui")</f>
        <v>oui</v>
      </c>
      <c r="F219" s="24" t="str">
        <f ca="1">IFERROR(__xludf.DUMMYFUNCTION("""COMPUTED_VALUE"""),"oui")</f>
        <v>oui</v>
      </c>
      <c r="G219" s="24" t="str">
        <f ca="1">IFERROR(__xludf.DUMMYFUNCTION("""COMPUTED_VALUE"""),"Non")</f>
        <v>Non</v>
      </c>
      <c r="H219" s="24" t="str">
        <f ca="1">IFERROR(__xludf.DUMMYFUNCTION("""COMPUTED_VALUE"""),"Pays de Brest")</f>
        <v>Pays de Brest</v>
      </c>
      <c r="I219" t="str">
        <f ca="1">IFERROR(__xludf.DUMMYFUNCTION("""COMPUTED_VALUE"""),"")</f>
        <v/>
      </c>
      <c r="J219" t="str">
        <f ca="1">IFERROR(__xludf.DUMMYFUNCTION("""COMPUTED_VALUE"""),"")</f>
        <v/>
      </c>
      <c r="K219" t="str">
        <f ca="1">IFERROR(__xludf.DUMMYFUNCTION("""COMPUTED_VALUE"""),"")</f>
        <v/>
      </c>
      <c r="L219" t="str">
        <f ca="1">IFERROR(__xludf.DUMMYFUNCTION("""COMPUTED_VALUE"""),"")</f>
        <v/>
      </c>
      <c r="M219" t="str">
        <f ca="1">IFERROR(__xludf.DUMMYFUNCTION("""COMPUTED_VALUE"""),"")</f>
        <v/>
      </c>
    </row>
    <row r="220" spans="1:13" ht="12.5" hidden="1" x14ac:dyDescent="0.25">
      <c r="A220" t="str">
        <f ca="1">IFERROR(__xludf.DUMMYFUNCTION("""COMPUTED_VALUE"""),"Contrat de professionnalisation")</f>
        <v>Contrat de professionnalisation</v>
      </c>
      <c r="B220" t="str">
        <f ca="1">IFERROR(__xludf.DUMMYFUNCTION("""COMPUTED_VALUE"""),"GEIQ BTP - PAYS DE CORNOUAILLE")</f>
        <v>GEIQ BTP - PAYS DE CORNOUAILLE</v>
      </c>
      <c r="C220" s="23" t="str">
        <f ca="1">IFERROR(__xludf.DUMMYFUNCTION("""COMPUTED_VALUE"""),"4 - avril")</f>
        <v>4 - avril</v>
      </c>
      <c r="D220" s="24" t="str">
        <f ca="1">IFERROR(__xludf.DUMMYFUNCTION("""COMPUTED_VALUE"""),"oui")</f>
        <v>oui</v>
      </c>
      <c r="E220" s="24" t="str">
        <f ca="1">IFERROR(__xludf.DUMMYFUNCTION("""COMPUTED_VALUE"""),"oui")</f>
        <v>oui</v>
      </c>
      <c r="F220" s="24" t="str">
        <f ca="1">IFERROR(__xludf.DUMMYFUNCTION("""COMPUTED_VALUE"""),"non")</f>
        <v>non</v>
      </c>
      <c r="G220" s="24" t="str">
        <f ca="1">IFERROR(__xludf.DUMMYFUNCTION("""COMPUTED_VALUE"""),"Oui")</f>
        <v>Oui</v>
      </c>
      <c r="H220" s="24" t="str">
        <f ca="1">IFERROR(__xludf.DUMMYFUNCTION("""COMPUTED_VALUE"""),"Pays de Cornouaille")</f>
        <v>Pays de Cornouaille</v>
      </c>
      <c r="I220" t="str">
        <f ca="1">IFERROR(__xludf.DUMMYFUNCTION("""COMPUTED_VALUE"""),"")</f>
        <v/>
      </c>
      <c r="J220" t="str">
        <f ca="1">IFERROR(__xludf.DUMMYFUNCTION("""COMPUTED_VALUE"""),"")</f>
        <v/>
      </c>
      <c r="K220" t="str">
        <f ca="1">IFERROR(__xludf.DUMMYFUNCTION("""COMPUTED_VALUE"""),"")</f>
        <v/>
      </c>
      <c r="L220" t="str">
        <f ca="1">IFERROR(__xludf.DUMMYFUNCTION("""COMPUTED_VALUE"""),"")</f>
        <v/>
      </c>
      <c r="M220" t="str">
        <f ca="1">IFERROR(__xludf.DUMMYFUNCTION("""COMPUTED_VALUE"""),"")</f>
        <v/>
      </c>
    </row>
    <row r="221" spans="1:13" ht="12.5" hidden="1" x14ac:dyDescent="0.25">
      <c r="A221" t="str">
        <f ca="1">IFERROR(__xludf.DUMMYFUNCTION("""COMPUTED_VALUE"""),"Chantier d'insertion")</f>
        <v>Chantier d'insertion</v>
      </c>
      <c r="B221" t="str">
        <f ca="1">IFERROR(__xludf.DUMMYFUNCTION("""COMPUTED_VALUE"""),"JARDINS DE KERBELEC")</f>
        <v>JARDINS DE KERBELEC</v>
      </c>
      <c r="C221" s="23" t="str">
        <f ca="1">IFERROR(__xludf.DUMMYFUNCTION("""COMPUTED_VALUE"""),"4 - avril")</f>
        <v>4 - avril</v>
      </c>
      <c r="D221" s="24" t="str">
        <f ca="1">IFERROR(__xludf.DUMMYFUNCTION("""COMPUTED_VALUE"""),"non")</f>
        <v>non</v>
      </c>
      <c r="E221" s="24" t="str">
        <f ca="1">IFERROR(__xludf.DUMMYFUNCTION("""COMPUTED_VALUE"""),"oui")</f>
        <v>oui</v>
      </c>
      <c r="F221" s="24" t="str">
        <f ca="1">IFERROR(__xludf.DUMMYFUNCTION("""COMPUTED_VALUE"""),"oui")</f>
        <v>oui</v>
      </c>
      <c r="G221" s="24" t="str">
        <f ca="1">IFERROR(__xludf.DUMMYFUNCTION("""COMPUTED_VALUE"""),"Oui")</f>
        <v>Oui</v>
      </c>
      <c r="H221" s="24" t="str">
        <f ca="1">IFERROR(__xludf.DUMMYFUNCTION("""COMPUTED_VALUE"""),"Pays de Cornouaille")</f>
        <v>Pays de Cornouaille</v>
      </c>
      <c r="I221" t="str">
        <f ca="1">IFERROR(__xludf.DUMMYFUNCTION("""COMPUTED_VALUE"""),"")</f>
        <v/>
      </c>
      <c r="J221" t="str">
        <f ca="1">IFERROR(__xludf.DUMMYFUNCTION("""COMPUTED_VALUE"""),"")</f>
        <v/>
      </c>
      <c r="K221" t="str">
        <f ca="1">IFERROR(__xludf.DUMMYFUNCTION("""COMPUTED_VALUE"""),"")</f>
        <v/>
      </c>
      <c r="L221" t="str">
        <f ca="1">IFERROR(__xludf.DUMMYFUNCTION("""COMPUTED_VALUE"""),"")</f>
        <v/>
      </c>
      <c r="M221" t="str">
        <f ca="1">IFERROR(__xludf.DUMMYFUNCTION("""COMPUTED_VALUE"""),"")</f>
        <v/>
      </c>
    </row>
    <row r="222" spans="1:13" ht="12.5" hidden="1" x14ac:dyDescent="0.25">
      <c r="A222" t="str">
        <f ca="1">IFERROR(__xludf.DUMMYFUNCTION("""COMPUTED_VALUE"""),"Elaboration Projet professionnel")</f>
        <v>Elaboration Projet professionnel</v>
      </c>
      <c r="B222" t="str">
        <f ca="1">IFERROR(__xludf.DUMMYFUNCTION("""COMPUTED_VALUE"""),"LA TOULINE - ACCOMPAGNEMENT")</f>
        <v>LA TOULINE - ACCOMPAGNEMENT</v>
      </c>
      <c r="C222" s="23" t="str">
        <f ca="1">IFERROR(__xludf.DUMMYFUNCTION("""COMPUTED_VALUE"""),"4 - avril")</f>
        <v>4 - avril</v>
      </c>
      <c r="D222" s="24" t="str">
        <f ca="1">IFERROR(__xludf.DUMMYFUNCTION("""COMPUTED_VALUE"""),"oui")</f>
        <v>oui</v>
      </c>
      <c r="E222" s="24" t="str">
        <f ca="1">IFERROR(__xludf.DUMMYFUNCTION("""COMPUTED_VALUE"""),"oui")</f>
        <v>oui</v>
      </c>
      <c r="F222" s="24" t="str">
        <f ca="1">IFERROR(__xludf.DUMMYFUNCTION("""COMPUTED_VALUE"""),"oui")</f>
        <v>oui</v>
      </c>
      <c r="G222" s="24" t="str">
        <f ca="1">IFERROR(__xludf.DUMMYFUNCTION("""COMPUTED_VALUE"""),"Non")</f>
        <v>Non</v>
      </c>
      <c r="H222" s="24" t="str">
        <f ca="1">IFERROR(__xludf.DUMMYFUNCTION("""COMPUTED_VALUE"""),"Département")</f>
        <v>Département</v>
      </c>
      <c r="I222" t="str">
        <f ca="1">IFERROR(__xludf.DUMMYFUNCTION("""COMPUTED_VALUE"""),"")</f>
        <v/>
      </c>
      <c r="J222" t="str">
        <f ca="1">IFERROR(__xludf.DUMMYFUNCTION("""COMPUTED_VALUE"""),"")</f>
        <v/>
      </c>
      <c r="K222" t="str">
        <f ca="1">IFERROR(__xludf.DUMMYFUNCTION("""COMPUTED_VALUE"""),"")</f>
        <v/>
      </c>
      <c r="L222" t="str">
        <f ca="1">IFERROR(__xludf.DUMMYFUNCTION("""COMPUTED_VALUE"""),"")</f>
        <v/>
      </c>
      <c r="M222" t="str">
        <f ca="1">IFERROR(__xludf.DUMMYFUNCTION("""COMPUTED_VALUE"""),"")</f>
        <v/>
      </c>
    </row>
    <row r="223" spans="1:13" ht="12.5" hidden="1" x14ac:dyDescent="0.25">
      <c r="A223" t="str">
        <f ca="1">IFERROR(__xludf.DUMMYFUNCTION("""COMPUTED_VALUE"""),"Elaboration Projet professionnel")</f>
        <v>Elaboration Projet professionnel</v>
      </c>
      <c r="B223" t="str">
        <f ca="1">IFERROR(__xludf.DUMMYFUNCTION("""COMPUTED_VALUE"""),"LA TOULINE - EXPERTISE")</f>
        <v>LA TOULINE - EXPERTISE</v>
      </c>
      <c r="C223" s="23" t="str">
        <f ca="1">IFERROR(__xludf.DUMMYFUNCTION("""COMPUTED_VALUE"""),"4 - avril")</f>
        <v>4 - avril</v>
      </c>
      <c r="D223" s="24" t="str">
        <f ca="1">IFERROR(__xludf.DUMMYFUNCTION("""COMPUTED_VALUE"""),"oui")</f>
        <v>oui</v>
      </c>
      <c r="E223" s="24" t="str">
        <f ca="1">IFERROR(__xludf.DUMMYFUNCTION("""COMPUTED_VALUE"""),"oui")</f>
        <v>oui</v>
      </c>
      <c r="F223" s="24" t="str">
        <f ca="1">IFERROR(__xludf.DUMMYFUNCTION("""COMPUTED_VALUE"""),"oui")</f>
        <v>oui</v>
      </c>
      <c r="G223" s="24" t="str">
        <f ca="1">IFERROR(__xludf.DUMMYFUNCTION("""COMPUTED_VALUE"""),"Non")</f>
        <v>Non</v>
      </c>
      <c r="H223" s="24" t="str">
        <f ca="1">IFERROR(__xludf.DUMMYFUNCTION("""COMPUTED_VALUE"""),"Département")</f>
        <v>Département</v>
      </c>
      <c r="I223" t="str">
        <f ca="1">IFERROR(__xludf.DUMMYFUNCTION("""COMPUTED_VALUE"""),"")</f>
        <v/>
      </c>
      <c r="J223" t="str">
        <f ca="1">IFERROR(__xludf.DUMMYFUNCTION("""COMPUTED_VALUE"""),"")</f>
        <v/>
      </c>
      <c r="K223" t="str">
        <f ca="1">IFERROR(__xludf.DUMMYFUNCTION("""COMPUTED_VALUE"""),"")</f>
        <v/>
      </c>
      <c r="L223" t="str">
        <f ca="1">IFERROR(__xludf.DUMMYFUNCTION("""COMPUTED_VALUE"""),"")</f>
        <v/>
      </c>
      <c r="M223" t="str">
        <f ca="1">IFERROR(__xludf.DUMMYFUNCTION("""COMPUTED_VALUE"""),"")</f>
        <v/>
      </c>
    </row>
    <row r="224" spans="1:13" ht="12.5" hidden="1" x14ac:dyDescent="0.25">
      <c r="A224" t="str">
        <f ca="1">IFERROR(__xludf.DUMMYFUNCTION("""COMPUTED_VALUE"""),"Atelier d'insertion")</f>
        <v>Atelier d'insertion</v>
      </c>
      <c r="B224" t="str">
        <f ca="1">IFERROR(__xludf.DUMMYFUNCTION("""COMPUTED_VALUE"""),"LES GENETS D'OR - ATELIER")</f>
        <v>LES GENETS D'OR - ATELIER</v>
      </c>
      <c r="C224" s="23" t="str">
        <f ca="1">IFERROR(__xludf.DUMMYFUNCTION("""COMPUTED_VALUE"""),"4 - avril")</f>
        <v>4 - avril</v>
      </c>
      <c r="D224" s="24" t="str">
        <f ca="1">IFERROR(__xludf.DUMMYFUNCTION("""COMPUTED_VALUE"""),"")</f>
        <v/>
      </c>
      <c r="E224" s="24" t="str">
        <f ca="1">IFERROR(__xludf.DUMMYFUNCTION("""COMPUTED_VALUE"""),"oui")</f>
        <v>oui</v>
      </c>
      <c r="F224" s="24" t="str">
        <f ca="1">IFERROR(__xludf.DUMMYFUNCTION("""COMPUTED_VALUE"""),"")</f>
        <v/>
      </c>
      <c r="G224" s="24" t="str">
        <f ca="1">IFERROR(__xludf.DUMMYFUNCTION("""COMPUTED_VALUE"""),"Oui")</f>
        <v>Oui</v>
      </c>
      <c r="H224" s="24" t="str">
        <f ca="1">IFERROR(__xludf.DUMMYFUNCTION("""COMPUTED_VALUE"""),"Pays de Morlaix")</f>
        <v>Pays de Morlaix</v>
      </c>
      <c r="I224" t="str">
        <f ca="1">IFERROR(__xludf.DUMMYFUNCTION("""COMPUTED_VALUE"""),"")</f>
        <v/>
      </c>
      <c r="J224" t="str">
        <f ca="1">IFERROR(__xludf.DUMMYFUNCTION("""COMPUTED_VALUE"""),"")</f>
        <v/>
      </c>
      <c r="K224" t="str">
        <f ca="1">IFERROR(__xludf.DUMMYFUNCTION("""COMPUTED_VALUE"""),"")</f>
        <v/>
      </c>
      <c r="L224" t="str">
        <f ca="1">IFERROR(__xludf.DUMMYFUNCTION("""COMPUTED_VALUE"""),"")</f>
        <v/>
      </c>
      <c r="M224" t="str">
        <f ca="1">IFERROR(__xludf.DUMMYFUNCTION("""COMPUTED_VALUE"""),"")</f>
        <v/>
      </c>
    </row>
    <row r="225" spans="1:13" ht="12.5" hidden="1" x14ac:dyDescent="0.25">
      <c r="A225" t="str">
        <f ca="1">IFERROR(__xludf.DUMMYFUNCTION("""COMPUTED_VALUE"""),"Chantier d'insertion")</f>
        <v>Chantier d'insertion</v>
      </c>
      <c r="B225" t="str">
        <f ca="1">IFERROR(__xludf.DUMMYFUNCTION("""COMPUTED_VALUE"""),"LES MARAICHERS DE LA COUDRAIE")</f>
        <v>LES MARAICHERS DE LA COUDRAIE</v>
      </c>
      <c r="C225" s="23" t="str">
        <f ca="1">IFERROR(__xludf.DUMMYFUNCTION("""COMPUTED_VALUE"""),"4 - avril")</f>
        <v>4 - avril</v>
      </c>
      <c r="D225" s="24" t="str">
        <f ca="1">IFERROR(__xludf.DUMMYFUNCTION("""COMPUTED_VALUE"""),"oui")</f>
        <v>oui</v>
      </c>
      <c r="E225" s="24" t="str">
        <f ca="1">IFERROR(__xludf.DUMMYFUNCTION("""COMPUTED_VALUE"""),"oui")</f>
        <v>oui</v>
      </c>
      <c r="F225" s="24" t="str">
        <f ca="1">IFERROR(__xludf.DUMMYFUNCTION("""COMPUTED_VALUE"""),"oui")</f>
        <v>oui</v>
      </c>
      <c r="G225" s="24" t="str">
        <f ca="1">IFERROR(__xludf.DUMMYFUNCTION("""COMPUTED_VALUE"""),"Oui")</f>
        <v>Oui</v>
      </c>
      <c r="H225" s="24" t="str">
        <f ca="1">IFERROR(__xludf.DUMMYFUNCTION("""COMPUTED_VALUE"""),"Pays de Cornouaille")</f>
        <v>Pays de Cornouaille</v>
      </c>
      <c r="I225" t="str">
        <f ca="1">IFERROR(__xludf.DUMMYFUNCTION("""COMPUTED_VALUE"""),"")</f>
        <v/>
      </c>
      <c r="J225" t="str">
        <f ca="1">IFERROR(__xludf.DUMMYFUNCTION("""COMPUTED_VALUE"""),"")</f>
        <v/>
      </c>
      <c r="K225" t="str">
        <f ca="1">IFERROR(__xludf.DUMMYFUNCTION("""COMPUTED_VALUE"""),"")</f>
        <v/>
      </c>
      <c r="L225" t="str">
        <f ca="1">IFERROR(__xludf.DUMMYFUNCTION("""COMPUTED_VALUE"""),"")</f>
        <v/>
      </c>
      <c r="M225" t="str">
        <f ca="1">IFERROR(__xludf.DUMMYFUNCTION("""COMPUTED_VALUE"""),"")</f>
        <v/>
      </c>
    </row>
    <row r="226" spans="1:13" ht="12.5" hidden="1" x14ac:dyDescent="0.25">
      <c r="A226" t="str">
        <f ca="1">IFERROR(__xludf.DUMMYFUNCTION("""COMPUTED_VALUE"""),"Auto école sociale")</f>
        <v>Auto école sociale</v>
      </c>
      <c r="B226" t="str">
        <f ca="1">IFERROR(__xludf.DUMMYFUNCTION("""COMPUTED_VALUE"""),"MASSE TREVIDY - ROULEZ JEUNESSE")</f>
        <v>MASSE TREVIDY - ROULEZ JEUNESSE</v>
      </c>
      <c r="C226" s="23" t="str">
        <f ca="1">IFERROR(__xludf.DUMMYFUNCTION("""COMPUTED_VALUE"""),"4 - avril")</f>
        <v>4 - avril</v>
      </c>
      <c r="D226" s="24" t="str">
        <f ca="1">IFERROR(__xludf.DUMMYFUNCTION("""COMPUTED_VALUE"""),"non")</f>
        <v>non</v>
      </c>
      <c r="E226" s="24" t="str">
        <f ca="1">IFERROR(__xludf.DUMMYFUNCTION("""COMPUTED_VALUE"""),"non")</f>
        <v>non</v>
      </c>
      <c r="F226" s="24" t="str">
        <f ca="1">IFERROR(__xludf.DUMMYFUNCTION("""COMPUTED_VALUE"""),"non")</f>
        <v>non</v>
      </c>
      <c r="G226" s="24" t="str">
        <f ca="1">IFERROR(__xludf.DUMMYFUNCTION("""COMPUTED_VALUE"""),"Oui")</f>
        <v>Oui</v>
      </c>
      <c r="H226" s="24" t="str">
        <f ca="1">IFERROR(__xludf.DUMMYFUNCTION("""COMPUTED_VALUE"""),"Pays de Cornouaille")</f>
        <v>Pays de Cornouaille</v>
      </c>
      <c r="I226" t="str">
        <f ca="1">IFERROR(__xludf.DUMMYFUNCTION("""COMPUTED_VALUE"""),"")</f>
        <v/>
      </c>
      <c r="J226" t="str">
        <f ca="1">IFERROR(__xludf.DUMMYFUNCTION("""COMPUTED_VALUE"""),"")</f>
        <v/>
      </c>
      <c r="K226" t="str">
        <f ca="1">IFERROR(__xludf.DUMMYFUNCTION("""COMPUTED_VALUE"""),"")</f>
        <v/>
      </c>
      <c r="L226" t="str">
        <f ca="1">IFERROR(__xludf.DUMMYFUNCTION("""COMPUTED_VALUE"""),"")</f>
        <v/>
      </c>
      <c r="M226" t="str">
        <f ca="1">IFERROR(__xludf.DUMMYFUNCTION("""COMPUTED_VALUE"""),"")</f>
        <v/>
      </c>
    </row>
    <row r="227" spans="1:13" ht="12.5" hidden="1" x14ac:dyDescent="0.25">
      <c r="A227" t="str">
        <f ca="1">IFERROR(__xludf.DUMMYFUNCTION("""COMPUTED_VALUE"""),"Chantier d'insertion")</f>
        <v>Chantier d'insertion</v>
      </c>
      <c r="B227" t="str">
        <f ca="1">IFERROR(__xludf.DUMMYFUNCTION("""COMPUTED_VALUE"""),"MJC LA MARELLE")</f>
        <v>MJC LA MARELLE</v>
      </c>
      <c r="C227" s="23" t="str">
        <f ca="1">IFERROR(__xludf.DUMMYFUNCTION("""COMPUTED_VALUE"""),"4 - avril")</f>
        <v>4 - avril</v>
      </c>
      <c r="D227" s="24" t="str">
        <f ca="1">IFERROR(__xludf.DUMMYFUNCTION("""COMPUTED_VALUE"""),"oui")</f>
        <v>oui</v>
      </c>
      <c r="E227" s="24" t="str">
        <f ca="1">IFERROR(__xludf.DUMMYFUNCTION("""COMPUTED_VALUE"""),"oui")</f>
        <v>oui</v>
      </c>
      <c r="F227" s="24" t="str">
        <f ca="1">IFERROR(__xludf.DUMMYFUNCTION("""COMPUTED_VALUE"""),"oui")</f>
        <v>oui</v>
      </c>
      <c r="G227" s="24" t="str">
        <f ca="1">IFERROR(__xludf.DUMMYFUNCTION("""COMPUTED_VALUE"""),"Non")</f>
        <v>Non</v>
      </c>
      <c r="H227" s="24" t="str">
        <f ca="1">IFERROR(__xludf.DUMMYFUNCTION("""COMPUTED_VALUE"""),"Pays de Cornouaille")</f>
        <v>Pays de Cornouaille</v>
      </c>
      <c r="I227" t="str">
        <f ca="1">IFERROR(__xludf.DUMMYFUNCTION("""COMPUTED_VALUE"""),"")</f>
        <v/>
      </c>
      <c r="J227" t="str">
        <f ca="1">IFERROR(__xludf.DUMMYFUNCTION("""COMPUTED_VALUE"""),"")</f>
        <v/>
      </c>
      <c r="K227" t="str">
        <f ca="1">IFERROR(__xludf.DUMMYFUNCTION("""COMPUTED_VALUE"""),"")</f>
        <v/>
      </c>
      <c r="L227" t="str">
        <f ca="1">IFERROR(__xludf.DUMMYFUNCTION("""COMPUTED_VALUE"""),"")</f>
        <v/>
      </c>
      <c r="M227" t="str">
        <f ca="1">IFERROR(__xludf.DUMMYFUNCTION("""COMPUTED_VALUE"""),"")</f>
        <v/>
      </c>
    </row>
    <row r="228" spans="1:13" ht="12.5" hidden="1" x14ac:dyDescent="0.25">
      <c r="A228" t="str">
        <f ca="1">IFERROR(__xludf.DUMMYFUNCTION("""COMPUTED_VALUE"""),"Chantier d'insertion")</f>
        <v>Chantier d'insertion</v>
      </c>
      <c r="B228" t="str">
        <f ca="1">IFERROR(__xludf.DUMMYFUNCTION("""COMPUTED_VALUE"""),"MOBIL EMPLOI - CHANTIER CHAUFFEURS")</f>
        <v>MOBIL EMPLOI - CHANTIER CHAUFFEURS</v>
      </c>
      <c r="C228" s="23" t="str">
        <f ca="1">IFERROR(__xludf.DUMMYFUNCTION("""COMPUTED_VALUE"""),"4 - avril")</f>
        <v>4 - avril</v>
      </c>
      <c r="D228" s="24" t="str">
        <f ca="1">IFERROR(__xludf.DUMMYFUNCTION("""COMPUTED_VALUE"""),"oui")</f>
        <v>oui</v>
      </c>
      <c r="E228" s="24" t="str">
        <f ca="1">IFERROR(__xludf.DUMMYFUNCTION("""COMPUTED_VALUE"""),"oui")</f>
        <v>oui</v>
      </c>
      <c r="F228" s="24" t="str">
        <f ca="1">IFERROR(__xludf.DUMMYFUNCTION("""COMPUTED_VALUE"""),"non")</f>
        <v>non</v>
      </c>
      <c r="G228" s="24" t="str">
        <f ca="1">IFERROR(__xludf.DUMMYFUNCTION("""COMPUTED_VALUE"""),"Non")</f>
        <v>Non</v>
      </c>
      <c r="H228" s="24" t="str">
        <f ca="1">IFERROR(__xludf.DUMMYFUNCTION("""COMPUTED_VALUE"""),"Pays de Cornouaille")</f>
        <v>Pays de Cornouaille</v>
      </c>
      <c r="I228" t="str">
        <f ca="1">IFERROR(__xludf.DUMMYFUNCTION("""COMPUTED_VALUE"""),"")</f>
        <v/>
      </c>
      <c r="J228" t="str">
        <f ca="1">IFERROR(__xludf.DUMMYFUNCTION("""COMPUTED_VALUE"""),"")</f>
        <v/>
      </c>
      <c r="K228" t="str">
        <f ca="1">IFERROR(__xludf.DUMMYFUNCTION("""COMPUTED_VALUE"""),"")</f>
        <v/>
      </c>
      <c r="L228" t="str">
        <f ca="1">IFERROR(__xludf.DUMMYFUNCTION("""COMPUTED_VALUE"""),"")</f>
        <v/>
      </c>
      <c r="M228" t="str">
        <f ca="1">IFERROR(__xludf.DUMMYFUNCTION("""COMPUTED_VALUE"""),"")</f>
        <v/>
      </c>
    </row>
    <row r="229" spans="1:13" ht="12.5" hidden="1" x14ac:dyDescent="0.25">
      <c r="A229" t="str">
        <f ca="1">IFERROR(__xludf.DUMMYFUNCTION("""COMPUTED_VALUE"""),"Remobilisation sociale")</f>
        <v>Remobilisation sociale</v>
      </c>
      <c r="B229" t="str">
        <f ca="1">IFERROR(__xludf.DUMMYFUNCTION("""COMPUTED_VALUE"""),"MPT BELLEVUE - AGIR BREST")</f>
        <v>MPT BELLEVUE - AGIR BREST</v>
      </c>
      <c r="C229" s="23" t="str">
        <f ca="1">IFERROR(__xludf.DUMMYFUNCTION("""COMPUTED_VALUE"""),"4 - avril")</f>
        <v>4 - avril</v>
      </c>
      <c r="D229" s="24" t="str">
        <f ca="1">IFERROR(__xludf.DUMMYFUNCTION("""COMPUTED_VALUE"""),"oui")</f>
        <v>oui</v>
      </c>
      <c r="E229" s="24" t="str">
        <f ca="1">IFERROR(__xludf.DUMMYFUNCTION("""COMPUTED_VALUE"""),"oui")</f>
        <v>oui</v>
      </c>
      <c r="F229" s="24" t="str">
        <f ca="1">IFERROR(__xludf.DUMMYFUNCTION("""COMPUTED_VALUE"""),"oui")</f>
        <v>oui</v>
      </c>
      <c r="G229" s="24" t="str">
        <f ca="1">IFERROR(__xludf.DUMMYFUNCTION("""COMPUTED_VALUE"""),"Non")</f>
        <v>Non</v>
      </c>
      <c r="H229" s="24" t="str">
        <f ca="1">IFERROR(__xludf.DUMMYFUNCTION("""COMPUTED_VALUE"""),"Pays de Brest")</f>
        <v>Pays de Brest</v>
      </c>
      <c r="I229" t="str">
        <f ca="1">IFERROR(__xludf.DUMMYFUNCTION("""COMPUTED_VALUE"""),"")</f>
        <v/>
      </c>
      <c r="J229" t="str">
        <f ca="1">IFERROR(__xludf.DUMMYFUNCTION("""COMPUTED_VALUE"""),"")</f>
        <v/>
      </c>
      <c r="K229" t="str">
        <f ca="1">IFERROR(__xludf.DUMMYFUNCTION("""COMPUTED_VALUE"""),"")</f>
        <v/>
      </c>
      <c r="L229" t="str">
        <f ca="1">IFERROR(__xludf.DUMMYFUNCTION("""COMPUTED_VALUE"""),"")</f>
        <v/>
      </c>
      <c r="M229" t="str">
        <f ca="1">IFERROR(__xludf.DUMMYFUNCTION("""COMPUTED_VALUE"""),"")</f>
        <v/>
      </c>
    </row>
    <row r="230" spans="1:13" ht="12.5" hidden="1" x14ac:dyDescent="0.25">
      <c r="A230" t="str">
        <f ca="1">IFERROR(__xludf.DUMMYFUNCTION("""COMPUTED_VALUE"""),"Remobilisation sociale")</f>
        <v>Remobilisation sociale</v>
      </c>
      <c r="B230" t="str">
        <f ca="1">IFERROR(__xludf.DUMMYFUNCTION("""COMPUTED_VALUE"""),"MPT BELLEVUE - AGIR LESNEVEN")</f>
        <v>MPT BELLEVUE - AGIR LESNEVEN</v>
      </c>
      <c r="C230" s="23" t="str">
        <f ca="1">IFERROR(__xludf.DUMMYFUNCTION("""COMPUTED_VALUE"""),"4 - avril")</f>
        <v>4 - avril</v>
      </c>
      <c r="D230" s="24" t="str">
        <f ca="1">IFERROR(__xludf.DUMMYFUNCTION("""COMPUTED_VALUE"""),"oui")</f>
        <v>oui</v>
      </c>
      <c r="E230" s="24" t="str">
        <f ca="1">IFERROR(__xludf.DUMMYFUNCTION("""COMPUTED_VALUE"""),"oui")</f>
        <v>oui</v>
      </c>
      <c r="F230" s="24" t="str">
        <f ca="1">IFERROR(__xludf.DUMMYFUNCTION("""COMPUTED_VALUE"""),"oui")</f>
        <v>oui</v>
      </c>
      <c r="G230" s="24" t="str">
        <f ca="1">IFERROR(__xludf.DUMMYFUNCTION("""COMPUTED_VALUE"""),"Non")</f>
        <v>Non</v>
      </c>
      <c r="H230" s="24" t="str">
        <f ca="1">IFERROR(__xludf.DUMMYFUNCTION("""COMPUTED_VALUE"""),"Pays de Brest")</f>
        <v>Pays de Brest</v>
      </c>
      <c r="I230" t="str">
        <f ca="1">IFERROR(__xludf.DUMMYFUNCTION("""COMPUTED_VALUE"""),"")</f>
        <v/>
      </c>
      <c r="J230" t="str">
        <f ca="1">IFERROR(__xludf.DUMMYFUNCTION("""COMPUTED_VALUE"""),"")</f>
        <v/>
      </c>
      <c r="K230" t="str">
        <f ca="1">IFERROR(__xludf.DUMMYFUNCTION("""COMPUTED_VALUE"""),"")</f>
        <v/>
      </c>
      <c r="L230" t="str">
        <f ca="1">IFERROR(__xludf.DUMMYFUNCTION("""COMPUTED_VALUE"""),"")</f>
        <v/>
      </c>
      <c r="M230" t="str">
        <f ca="1">IFERROR(__xludf.DUMMYFUNCTION("""COMPUTED_VALUE"""),"")</f>
        <v/>
      </c>
    </row>
    <row r="231" spans="1:13" ht="12.5" hidden="1" x14ac:dyDescent="0.25">
      <c r="A231" t="str">
        <f ca="1">IFERROR(__xludf.DUMMYFUNCTION("""COMPUTED_VALUE"""),"Chantier d'insertion")</f>
        <v>Chantier d'insertion</v>
      </c>
      <c r="B231" t="str">
        <f ca="1">IFERROR(__xludf.DUMMYFUNCTION("""COMPUTED_VALUE"""),"OBJECTIF EMPLOI SOLIDARITE - CHANTIER CCA")</f>
        <v>OBJECTIF EMPLOI SOLIDARITE - CHANTIER CCA</v>
      </c>
      <c r="C231" s="23" t="str">
        <f ca="1">IFERROR(__xludf.DUMMYFUNCTION("""COMPUTED_VALUE"""),"4 - avril")</f>
        <v>4 - avril</v>
      </c>
      <c r="D231" s="24" t="str">
        <f ca="1">IFERROR(__xludf.DUMMYFUNCTION("""COMPUTED_VALUE"""),"oui")</f>
        <v>oui</v>
      </c>
      <c r="E231" s="24" t="str">
        <f ca="1">IFERROR(__xludf.DUMMYFUNCTION("""COMPUTED_VALUE"""),"oui")</f>
        <v>oui</v>
      </c>
      <c r="F231" s="24" t="str">
        <f ca="1">IFERROR(__xludf.DUMMYFUNCTION("""COMPUTED_VALUE"""),"")</f>
        <v/>
      </c>
      <c r="G231" s="24" t="str">
        <f ca="1">IFERROR(__xludf.DUMMYFUNCTION("""COMPUTED_VALUE"""),"Oui")</f>
        <v>Oui</v>
      </c>
      <c r="H231" s="24" t="str">
        <f ca="1">IFERROR(__xludf.DUMMYFUNCTION("""COMPUTED_VALUE"""),"Pays de Cornouaille")</f>
        <v>Pays de Cornouaille</v>
      </c>
      <c r="I231" t="str">
        <f ca="1">IFERROR(__xludf.DUMMYFUNCTION("""COMPUTED_VALUE"""),"")</f>
        <v/>
      </c>
      <c r="J231" t="str">
        <f ca="1">IFERROR(__xludf.DUMMYFUNCTION("""COMPUTED_VALUE"""),"")</f>
        <v/>
      </c>
      <c r="K231" t="str">
        <f ca="1">IFERROR(__xludf.DUMMYFUNCTION("""COMPUTED_VALUE"""),"")</f>
        <v/>
      </c>
      <c r="L231" t="str">
        <f ca="1">IFERROR(__xludf.DUMMYFUNCTION("""COMPUTED_VALUE"""),"")</f>
        <v/>
      </c>
      <c r="M231" t="str">
        <f ca="1">IFERROR(__xludf.DUMMYFUNCTION("""COMPUTED_VALUE"""),"")</f>
        <v/>
      </c>
    </row>
    <row r="232" spans="1:13" ht="12.5" hidden="1" x14ac:dyDescent="0.25">
      <c r="A232" t="str">
        <f ca="1">IFERROR(__xludf.DUMMYFUNCTION("""COMPUTED_VALUE"""),"Chantier d'insertion")</f>
        <v>Chantier d'insertion</v>
      </c>
      <c r="B232" t="str">
        <f ca="1">IFERROR(__xludf.DUMMYFUNCTION("""COMPUTED_VALUE"""),"OBJECTIF EMPLOI SOLIDARITE - CHANTIER QBO")</f>
        <v>OBJECTIF EMPLOI SOLIDARITE - CHANTIER QBO</v>
      </c>
      <c r="C232" s="23" t="str">
        <f ca="1">IFERROR(__xludf.DUMMYFUNCTION("""COMPUTED_VALUE"""),"4 - avril")</f>
        <v>4 - avril</v>
      </c>
      <c r="D232" s="24" t="str">
        <f ca="1">IFERROR(__xludf.DUMMYFUNCTION("""COMPUTED_VALUE"""),"oui")</f>
        <v>oui</v>
      </c>
      <c r="E232" s="24" t="str">
        <f ca="1">IFERROR(__xludf.DUMMYFUNCTION("""COMPUTED_VALUE"""),"oui")</f>
        <v>oui</v>
      </c>
      <c r="F232" s="24" t="str">
        <f ca="1">IFERROR(__xludf.DUMMYFUNCTION("""COMPUTED_VALUE"""),"oui")</f>
        <v>oui</v>
      </c>
      <c r="G232" s="24" t="str">
        <f ca="1">IFERROR(__xludf.DUMMYFUNCTION("""COMPUTED_VALUE"""),"Oui")</f>
        <v>Oui</v>
      </c>
      <c r="H232" s="24" t="str">
        <f ca="1">IFERROR(__xludf.DUMMYFUNCTION("""COMPUTED_VALUE"""),"Pays de Cornouaille")</f>
        <v>Pays de Cornouaille</v>
      </c>
      <c r="I232" t="str">
        <f ca="1">IFERROR(__xludf.DUMMYFUNCTION("""COMPUTED_VALUE"""),"")</f>
        <v/>
      </c>
      <c r="J232" t="str">
        <f ca="1">IFERROR(__xludf.DUMMYFUNCTION("""COMPUTED_VALUE"""),"")</f>
        <v/>
      </c>
      <c r="K232" t="str">
        <f ca="1">IFERROR(__xludf.DUMMYFUNCTION("""COMPUTED_VALUE"""),"")</f>
        <v/>
      </c>
      <c r="L232" t="str">
        <f ca="1">IFERROR(__xludf.DUMMYFUNCTION("""COMPUTED_VALUE"""),"")</f>
        <v/>
      </c>
      <c r="M232" t="str">
        <f ca="1">IFERROR(__xludf.DUMMYFUNCTION("""COMPUTED_VALUE"""),"")</f>
        <v/>
      </c>
    </row>
    <row r="233" spans="1:13" ht="12.5" hidden="1" x14ac:dyDescent="0.25">
      <c r="A233" t="str">
        <f ca="1">IFERROR(__xludf.DUMMYFUNCTION("""COMPUTED_VALUE"""),"Atelier d'insertion")</f>
        <v>Atelier d'insertion</v>
      </c>
      <c r="B233" t="str">
        <f ca="1">IFERROR(__xludf.DUMMYFUNCTION("""COMPUTED_VALUE"""),"ORB")</f>
        <v>ORB</v>
      </c>
      <c r="C233" s="23" t="str">
        <f ca="1">IFERROR(__xludf.DUMMYFUNCTION("""COMPUTED_VALUE"""),"4 - avril")</f>
        <v>4 - avril</v>
      </c>
      <c r="D233" s="24" t="str">
        <f ca="1">IFERROR(__xludf.DUMMYFUNCTION("""COMPUTED_VALUE"""),"non")</f>
        <v>non</v>
      </c>
      <c r="E233" s="24" t="str">
        <f ca="1">IFERROR(__xludf.DUMMYFUNCTION("""COMPUTED_VALUE"""),"non")</f>
        <v>non</v>
      </c>
      <c r="F233" s="24" t="str">
        <f ca="1">IFERROR(__xludf.DUMMYFUNCTION("""COMPUTED_VALUE"""),"oui")</f>
        <v>oui</v>
      </c>
      <c r="G233" s="24" t="str">
        <f ca="1">IFERROR(__xludf.DUMMYFUNCTION("""COMPUTED_VALUE"""),"Oui")</f>
        <v>Oui</v>
      </c>
      <c r="H233" s="24" t="str">
        <f ca="1">IFERROR(__xludf.DUMMYFUNCTION("""COMPUTED_VALUE"""),"Pays de Brest")</f>
        <v>Pays de Brest</v>
      </c>
      <c r="I233" t="str">
        <f ca="1">IFERROR(__xludf.DUMMYFUNCTION("""COMPUTED_VALUE"""),"")</f>
        <v/>
      </c>
      <c r="J233" t="str">
        <f ca="1">IFERROR(__xludf.DUMMYFUNCTION("""COMPUTED_VALUE"""),"")</f>
        <v/>
      </c>
      <c r="K233" t="str">
        <f ca="1">IFERROR(__xludf.DUMMYFUNCTION("""COMPUTED_VALUE"""),"")</f>
        <v/>
      </c>
      <c r="L233" t="str">
        <f ca="1">IFERROR(__xludf.DUMMYFUNCTION("""COMPUTED_VALUE"""),"")</f>
        <v/>
      </c>
      <c r="M233" t="str">
        <f ca="1">IFERROR(__xludf.DUMMYFUNCTION("""COMPUTED_VALUE"""),"")</f>
        <v/>
      </c>
    </row>
    <row r="234" spans="1:13" ht="12.5" hidden="1" x14ac:dyDescent="0.25">
      <c r="A234" t="str">
        <f ca="1">IFERROR(__xludf.DUMMYFUNCTION("""COMPUTED_VALUE"""),"Chantier d'insertion")</f>
        <v>Chantier d'insertion</v>
      </c>
      <c r="B234" t="str">
        <f ca="1">IFERROR(__xludf.DUMMYFUNCTION("""COMPUTED_VALUE"""),"PANIER DE LA MER - BRETAGNE SUD")</f>
        <v>PANIER DE LA MER - BRETAGNE SUD</v>
      </c>
      <c r="C234" s="23" t="str">
        <f ca="1">IFERROR(__xludf.DUMMYFUNCTION("""COMPUTED_VALUE"""),"4 - avril")</f>
        <v>4 - avril</v>
      </c>
      <c r="D234" s="24" t="str">
        <f ca="1">IFERROR(__xludf.DUMMYFUNCTION("""COMPUTED_VALUE"""),"non")</f>
        <v>non</v>
      </c>
      <c r="E234" s="24" t="str">
        <f ca="1">IFERROR(__xludf.DUMMYFUNCTION("""COMPUTED_VALUE"""),"oui")</f>
        <v>oui</v>
      </c>
      <c r="F234" s="24" t="str">
        <f ca="1">IFERROR(__xludf.DUMMYFUNCTION("""COMPUTED_VALUE"""),"oui")</f>
        <v>oui</v>
      </c>
      <c r="G234" s="24" t="str">
        <f ca="1">IFERROR(__xludf.DUMMYFUNCTION("""COMPUTED_VALUE"""),"Non")</f>
        <v>Non</v>
      </c>
      <c r="H234" s="24" t="str">
        <f ca="1">IFERROR(__xludf.DUMMYFUNCTION("""COMPUTED_VALUE"""),"Pays de Cornouaille")</f>
        <v>Pays de Cornouaille</v>
      </c>
      <c r="I234" t="str">
        <f ca="1">IFERROR(__xludf.DUMMYFUNCTION("""COMPUTED_VALUE"""),"")</f>
        <v/>
      </c>
      <c r="J234" t="str">
        <f ca="1">IFERROR(__xludf.DUMMYFUNCTION("""COMPUTED_VALUE"""),"")</f>
        <v/>
      </c>
      <c r="K234" t="str">
        <f ca="1">IFERROR(__xludf.DUMMYFUNCTION("""COMPUTED_VALUE"""),"")</f>
        <v/>
      </c>
      <c r="L234" t="str">
        <f ca="1">IFERROR(__xludf.DUMMYFUNCTION("""COMPUTED_VALUE"""),"")</f>
        <v/>
      </c>
      <c r="M234" t="str">
        <f ca="1">IFERROR(__xludf.DUMMYFUNCTION("""COMPUTED_VALUE"""),"")</f>
        <v/>
      </c>
    </row>
    <row r="235" spans="1:13" ht="12.5" hidden="1" x14ac:dyDescent="0.25">
      <c r="A235" t="str">
        <f ca="1">IFERROR(__xludf.DUMMYFUNCTION("""COMPUTED_VALUE"""),"Chantier d'insertion")</f>
        <v>Chantier d'insertion</v>
      </c>
      <c r="B235" t="str">
        <f ca="1">IFERROR(__xludf.DUMMYFUNCTION("""COMPUTED_VALUE"""),"PRELUDE - NORD")</f>
        <v>PRELUDE - NORD</v>
      </c>
      <c r="C235" s="23" t="str">
        <f ca="1">IFERROR(__xludf.DUMMYFUNCTION("""COMPUTED_VALUE"""),"4 - avril")</f>
        <v>4 - avril</v>
      </c>
      <c r="D235" s="24" t="str">
        <f ca="1">IFERROR(__xludf.DUMMYFUNCTION("""COMPUTED_VALUE"""),"oui")</f>
        <v>oui</v>
      </c>
      <c r="E235" s="24" t="str">
        <f ca="1">IFERROR(__xludf.DUMMYFUNCTION("""COMPUTED_VALUE"""),"")</f>
        <v/>
      </c>
      <c r="F235" s="24" t="str">
        <f ca="1">IFERROR(__xludf.DUMMYFUNCTION("""COMPUTED_VALUE"""),"")</f>
        <v/>
      </c>
      <c r="G235" s="24" t="str">
        <f ca="1">IFERROR(__xludf.DUMMYFUNCTION("""COMPUTED_VALUE"""),"Non")</f>
        <v>Non</v>
      </c>
      <c r="H235" s="24" t="str">
        <f ca="1">IFERROR(__xludf.DUMMYFUNCTION("""COMPUTED_VALUE"""),"Pays de Brest")</f>
        <v>Pays de Brest</v>
      </c>
      <c r="I235" t="str">
        <f ca="1">IFERROR(__xludf.DUMMYFUNCTION("""COMPUTED_VALUE"""),"")</f>
        <v/>
      </c>
      <c r="J235" t="str">
        <f ca="1">IFERROR(__xludf.DUMMYFUNCTION("""COMPUTED_VALUE"""),"")</f>
        <v/>
      </c>
      <c r="K235" t="str">
        <f ca="1">IFERROR(__xludf.DUMMYFUNCTION("""COMPUTED_VALUE"""),"")</f>
        <v/>
      </c>
      <c r="L235" t="str">
        <f ca="1">IFERROR(__xludf.DUMMYFUNCTION("""COMPUTED_VALUE"""),"")</f>
        <v/>
      </c>
      <c r="M235" t="str">
        <f ca="1">IFERROR(__xludf.DUMMYFUNCTION("""COMPUTED_VALUE"""),"")</f>
        <v/>
      </c>
    </row>
    <row r="236" spans="1:13" ht="12.5" hidden="1" x14ac:dyDescent="0.25">
      <c r="A236" t="str">
        <f ca="1">IFERROR(__xludf.DUMMYFUNCTION("""COMPUTED_VALUE"""),"Chantier d'insertion")</f>
        <v>Chantier d'insertion</v>
      </c>
      <c r="B236" t="str">
        <f ca="1">IFERROR(__xludf.DUMMYFUNCTION("""COMPUTED_VALUE"""),"PRELUDE - SUD")</f>
        <v>PRELUDE - SUD</v>
      </c>
      <c r="C236" s="23" t="str">
        <f ca="1">IFERROR(__xludf.DUMMYFUNCTION("""COMPUTED_VALUE"""),"4 - avril")</f>
        <v>4 - avril</v>
      </c>
      <c r="D236" s="24" t="str">
        <f ca="1">IFERROR(__xludf.DUMMYFUNCTION("""COMPUTED_VALUE"""),"non")</f>
        <v>non</v>
      </c>
      <c r="E236" s="24" t="str">
        <f ca="1">IFERROR(__xludf.DUMMYFUNCTION("""COMPUTED_VALUE"""),"oui")</f>
        <v>oui</v>
      </c>
      <c r="F236" s="24" t="str">
        <f ca="1">IFERROR(__xludf.DUMMYFUNCTION("""COMPUTED_VALUE"""),"oui")</f>
        <v>oui</v>
      </c>
      <c r="G236" s="24" t="str">
        <f ca="1">IFERROR(__xludf.DUMMYFUNCTION("""COMPUTED_VALUE"""),"Oui")</f>
        <v>Oui</v>
      </c>
      <c r="H236" s="24" t="str">
        <f ca="1">IFERROR(__xludf.DUMMYFUNCTION("""COMPUTED_VALUE"""),"Pays de Cornouaille")</f>
        <v>Pays de Cornouaille</v>
      </c>
      <c r="I236" t="str">
        <f ca="1">IFERROR(__xludf.DUMMYFUNCTION("""COMPUTED_VALUE"""),"")</f>
        <v/>
      </c>
      <c r="J236" t="str">
        <f ca="1">IFERROR(__xludf.DUMMYFUNCTION("""COMPUTED_VALUE"""),"")</f>
        <v/>
      </c>
      <c r="K236" t="str">
        <f ca="1">IFERROR(__xludf.DUMMYFUNCTION("""COMPUTED_VALUE"""),"")</f>
        <v/>
      </c>
      <c r="L236" t="str">
        <f ca="1">IFERROR(__xludf.DUMMYFUNCTION("""COMPUTED_VALUE"""),"")</f>
        <v/>
      </c>
      <c r="M236" t="str">
        <f ca="1">IFERROR(__xludf.DUMMYFUNCTION("""COMPUTED_VALUE"""),"")</f>
        <v/>
      </c>
    </row>
    <row r="237" spans="1:13" ht="12.5" hidden="1" x14ac:dyDescent="0.25">
      <c r="A237" t="str">
        <f ca="1">IFERROR(__xludf.DUMMYFUNCTION("""COMPUTED_VALUE"""),"Association intermédiaire")</f>
        <v>Association intermédiaire</v>
      </c>
      <c r="B237" t="str">
        <f ca="1">IFERROR(__xludf.DUMMYFUNCTION("""COMPUTED_VALUE"""),"RAIL EMPLOI-SERVICES")</f>
        <v>RAIL EMPLOI-SERVICES</v>
      </c>
      <c r="C237" s="23" t="str">
        <f ca="1">IFERROR(__xludf.DUMMYFUNCTION("""COMPUTED_VALUE"""),"4 - avril")</f>
        <v>4 - avril</v>
      </c>
      <c r="D237" s="24" t="str">
        <f ca="1">IFERROR(__xludf.DUMMYFUNCTION("""COMPUTED_VALUE"""),"oui")</f>
        <v>oui</v>
      </c>
      <c r="E237" s="24" t="str">
        <f ca="1">IFERROR(__xludf.DUMMYFUNCTION("""COMPUTED_VALUE"""),"oui")</f>
        <v>oui</v>
      </c>
      <c r="F237" s="24" t="str">
        <f ca="1">IFERROR(__xludf.DUMMYFUNCTION("""COMPUTED_VALUE"""),"oui")</f>
        <v>oui</v>
      </c>
      <c r="G237" s="24" t="str">
        <f ca="1">IFERROR(__xludf.DUMMYFUNCTION("""COMPUTED_VALUE"""),"Non")</f>
        <v>Non</v>
      </c>
      <c r="H237" s="24" t="str">
        <f ca="1">IFERROR(__xludf.DUMMYFUNCTION("""COMPUTED_VALUE"""),"Pays de Brest")</f>
        <v>Pays de Brest</v>
      </c>
      <c r="I237" t="str">
        <f ca="1">IFERROR(__xludf.DUMMYFUNCTION("""COMPUTED_VALUE"""),"")</f>
        <v/>
      </c>
      <c r="J237" t="str">
        <f ca="1">IFERROR(__xludf.DUMMYFUNCTION("""COMPUTED_VALUE"""),"")</f>
        <v/>
      </c>
      <c r="K237" t="str">
        <f ca="1">IFERROR(__xludf.DUMMYFUNCTION("""COMPUTED_VALUE"""),"")</f>
        <v/>
      </c>
      <c r="L237" t="str">
        <f ca="1">IFERROR(__xludf.DUMMYFUNCTION("""COMPUTED_VALUE"""),"")</f>
        <v/>
      </c>
      <c r="M237" t="str">
        <f ca="1">IFERROR(__xludf.DUMMYFUNCTION("""COMPUTED_VALUE"""),"")</f>
        <v/>
      </c>
    </row>
    <row r="238" spans="1:13" ht="12.5" hidden="1" x14ac:dyDescent="0.25">
      <c r="A238" t="str">
        <f ca="1">IFERROR(__xludf.DUMMYFUNCTION("""COMPUTED_VALUE"""),"Association intermédiaire")</f>
        <v>Association intermédiaire</v>
      </c>
      <c r="B238" t="str">
        <f ca="1">IFERROR(__xludf.DUMMYFUNCTION("""COMPUTED_VALUE"""),"RELAIS TRAVAIL")</f>
        <v>RELAIS TRAVAIL</v>
      </c>
      <c r="C238" s="23" t="str">
        <f ca="1">IFERROR(__xludf.DUMMYFUNCTION("""COMPUTED_VALUE"""),"4 - avril")</f>
        <v>4 - avril</v>
      </c>
      <c r="D238" s="24" t="str">
        <f ca="1">IFERROR(__xludf.DUMMYFUNCTION("""COMPUTED_VALUE"""),"oui")</f>
        <v>oui</v>
      </c>
      <c r="E238" s="24" t="str">
        <f ca="1">IFERROR(__xludf.DUMMYFUNCTION("""COMPUTED_VALUE"""),"oui")</f>
        <v>oui</v>
      </c>
      <c r="F238" s="24" t="str">
        <f ca="1">IFERROR(__xludf.DUMMYFUNCTION("""COMPUTED_VALUE"""),"oui")</f>
        <v>oui</v>
      </c>
      <c r="G238" s="24" t="str">
        <f ca="1">IFERROR(__xludf.DUMMYFUNCTION("""COMPUTED_VALUE"""),"Non")</f>
        <v>Non</v>
      </c>
      <c r="H238" s="24" t="str">
        <f ca="1">IFERROR(__xludf.DUMMYFUNCTION("""COMPUTED_VALUE"""),"Pays de Brest")</f>
        <v>Pays de Brest</v>
      </c>
      <c r="I238" t="str">
        <f ca="1">IFERROR(__xludf.DUMMYFUNCTION("""COMPUTED_VALUE"""),"")</f>
        <v/>
      </c>
      <c r="J238" t="str">
        <f ca="1">IFERROR(__xludf.DUMMYFUNCTION("""COMPUTED_VALUE"""),"")</f>
        <v/>
      </c>
      <c r="K238" t="str">
        <f ca="1">IFERROR(__xludf.DUMMYFUNCTION("""COMPUTED_VALUE"""),"")</f>
        <v/>
      </c>
      <c r="L238" t="str">
        <f ca="1">IFERROR(__xludf.DUMMYFUNCTION("""COMPUTED_VALUE"""),"")</f>
        <v/>
      </c>
      <c r="M238" t="str">
        <f ca="1">IFERROR(__xludf.DUMMYFUNCTION("""COMPUTED_VALUE"""),"")</f>
        <v/>
      </c>
    </row>
    <row r="239" spans="1:13" ht="12.5" hidden="1" x14ac:dyDescent="0.25">
      <c r="A239" t="str">
        <f ca="1">IFERROR(__xludf.DUMMYFUNCTION("""COMPUTED_VALUE"""),"Chantier d'insertion")</f>
        <v>Chantier d'insertion</v>
      </c>
      <c r="B239" t="str">
        <f ca="1">IFERROR(__xludf.DUMMYFUNCTION("""COMPUTED_VALUE"""),"RUBALISE - LEGUMERIE")</f>
        <v>RUBALISE - LEGUMERIE</v>
      </c>
      <c r="C239" s="23" t="str">
        <f ca="1">IFERROR(__xludf.DUMMYFUNCTION("""COMPUTED_VALUE"""),"4 - avril")</f>
        <v>4 - avril</v>
      </c>
      <c r="D239" s="24" t="str">
        <f ca="1">IFERROR(__xludf.DUMMYFUNCTION("""COMPUTED_VALUE"""),"non")</f>
        <v>non</v>
      </c>
      <c r="E239" s="24" t="str">
        <f ca="1">IFERROR(__xludf.DUMMYFUNCTION("""COMPUTED_VALUE"""),"oui")</f>
        <v>oui</v>
      </c>
      <c r="F239" s="24" t="str">
        <f ca="1">IFERROR(__xludf.DUMMYFUNCTION("""COMPUTED_VALUE"""),"oui")</f>
        <v>oui</v>
      </c>
      <c r="G239" s="24" t="str">
        <f ca="1">IFERROR(__xludf.DUMMYFUNCTION("""COMPUTED_VALUE"""),"Oui")</f>
        <v>Oui</v>
      </c>
      <c r="H239" s="24" t="str">
        <f ca="1">IFERROR(__xludf.DUMMYFUNCTION("""COMPUTED_VALUE"""),"Pays de Brest")</f>
        <v>Pays de Brest</v>
      </c>
      <c r="I239" t="str">
        <f ca="1">IFERROR(__xludf.DUMMYFUNCTION("""COMPUTED_VALUE"""),"")</f>
        <v/>
      </c>
      <c r="J239" t="str">
        <f ca="1">IFERROR(__xludf.DUMMYFUNCTION("""COMPUTED_VALUE"""),"")</f>
        <v/>
      </c>
      <c r="K239" t="str">
        <f ca="1">IFERROR(__xludf.DUMMYFUNCTION("""COMPUTED_VALUE"""),"")</f>
        <v/>
      </c>
      <c r="L239" t="str">
        <f ca="1">IFERROR(__xludf.DUMMYFUNCTION("""COMPUTED_VALUE"""),"")</f>
        <v/>
      </c>
      <c r="M239" t="str">
        <f ca="1">IFERROR(__xludf.DUMMYFUNCTION("""COMPUTED_VALUE"""),"")</f>
        <v/>
      </c>
    </row>
    <row r="240" spans="1:13" ht="12.5" hidden="1" x14ac:dyDescent="0.25">
      <c r="A240" t="str">
        <f ca="1">IFERROR(__xludf.DUMMYFUNCTION("""COMPUTED_VALUE"""),"Chantier d'insertion")</f>
        <v>Chantier d'insertion</v>
      </c>
      <c r="B240" t="str">
        <f ca="1">IFERROR(__xludf.DUMMYFUNCTION("""COMPUTED_VALUE"""),"RUBALISE - CUISINE EN CHANTIER")</f>
        <v>RUBALISE - CUISINE EN CHANTIER</v>
      </c>
      <c r="C240" s="23" t="str">
        <f ca="1">IFERROR(__xludf.DUMMYFUNCTION("""COMPUTED_VALUE"""),"4 - avril")</f>
        <v>4 - avril</v>
      </c>
      <c r="D240" s="24" t="str">
        <f ca="1">IFERROR(__xludf.DUMMYFUNCTION("""COMPUTED_VALUE"""),"oui")</f>
        <v>oui</v>
      </c>
      <c r="E240" s="24" t="str">
        <f ca="1">IFERROR(__xludf.DUMMYFUNCTION("""COMPUTED_VALUE"""),"oui")</f>
        <v>oui</v>
      </c>
      <c r="F240" s="24" t="str">
        <f ca="1">IFERROR(__xludf.DUMMYFUNCTION("""COMPUTED_VALUE"""),"oui")</f>
        <v>oui</v>
      </c>
      <c r="G240" s="24" t="str">
        <f ca="1">IFERROR(__xludf.DUMMYFUNCTION("""COMPUTED_VALUE"""),"Non")</f>
        <v>Non</v>
      </c>
      <c r="H240" s="24" t="str">
        <f ca="1">IFERROR(__xludf.DUMMYFUNCTION("""COMPUTED_VALUE"""),"Pays de Brest")</f>
        <v>Pays de Brest</v>
      </c>
      <c r="I240" t="str">
        <f ca="1">IFERROR(__xludf.DUMMYFUNCTION("""COMPUTED_VALUE"""),"")</f>
        <v/>
      </c>
      <c r="J240" t="str">
        <f ca="1">IFERROR(__xludf.DUMMYFUNCTION("""COMPUTED_VALUE"""),"")</f>
        <v/>
      </c>
      <c r="K240" t="str">
        <f ca="1">IFERROR(__xludf.DUMMYFUNCTION("""COMPUTED_VALUE"""),"")</f>
        <v/>
      </c>
      <c r="L240" t="str">
        <f ca="1">IFERROR(__xludf.DUMMYFUNCTION("""COMPUTED_VALUE"""),"")</f>
        <v/>
      </c>
      <c r="M240" t="str">
        <f ca="1">IFERROR(__xludf.DUMMYFUNCTION("""COMPUTED_VALUE"""),"")</f>
        <v/>
      </c>
    </row>
    <row r="241" spans="1:13" ht="12.5" hidden="1" x14ac:dyDescent="0.25">
      <c r="A241" t="str">
        <f ca="1">IFERROR(__xludf.DUMMYFUNCTION("""COMPUTED_VALUE"""),"Chantier d'insertion")</f>
        <v>Chantier d'insertion</v>
      </c>
      <c r="B241" t="str">
        <f ca="1">IFERROR(__xludf.DUMMYFUNCTION("""COMPUTED_VALUE"""),"RUBALISE - TOUTENCAMION")</f>
        <v>RUBALISE - TOUTENCAMION</v>
      </c>
      <c r="C241" s="23" t="str">
        <f ca="1">IFERROR(__xludf.DUMMYFUNCTION("""COMPUTED_VALUE"""),"4 - avril")</f>
        <v>4 - avril</v>
      </c>
      <c r="D241" s="24" t="str">
        <f ca="1">IFERROR(__xludf.DUMMYFUNCTION("""COMPUTED_VALUE"""),"non")</f>
        <v>non</v>
      </c>
      <c r="E241" s="24" t="str">
        <f ca="1">IFERROR(__xludf.DUMMYFUNCTION("""COMPUTED_VALUE"""),"oui")</f>
        <v>oui</v>
      </c>
      <c r="F241" s="24" t="str">
        <f ca="1">IFERROR(__xludf.DUMMYFUNCTION("""COMPUTED_VALUE"""),"oui")</f>
        <v>oui</v>
      </c>
      <c r="G241" s="24" t="str">
        <f ca="1">IFERROR(__xludf.DUMMYFUNCTION("""COMPUTED_VALUE"""),"Non")</f>
        <v>Non</v>
      </c>
      <c r="H241" s="24" t="str">
        <f ca="1">IFERROR(__xludf.DUMMYFUNCTION("""COMPUTED_VALUE"""),"Département")</f>
        <v>Département</v>
      </c>
      <c r="I241" t="str">
        <f ca="1">IFERROR(__xludf.DUMMYFUNCTION("""COMPUTED_VALUE"""),"")</f>
        <v/>
      </c>
      <c r="J241" t="str">
        <f ca="1">IFERROR(__xludf.DUMMYFUNCTION("""COMPUTED_VALUE"""),"")</f>
        <v/>
      </c>
      <c r="K241" t="str">
        <f ca="1">IFERROR(__xludf.DUMMYFUNCTION("""COMPUTED_VALUE"""),"")</f>
        <v/>
      </c>
      <c r="L241" t="str">
        <f ca="1">IFERROR(__xludf.DUMMYFUNCTION("""COMPUTED_VALUE"""),"")</f>
        <v/>
      </c>
      <c r="M241" t="str">
        <f ca="1">IFERROR(__xludf.DUMMYFUNCTION("""COMPUTED_VALUE"""),"")</f>
        <v/>
      </c>
    </row>
    <row r="242" spans="1:13" ht="12.5" hidden="1" x14ac:dyDescent="0.25">
      <c r="A242" t="str">
        <f ca="1">IFERROR(__xludf.DUMMYFUNCTION("""COMPUTED_VALUE"""),"Remobilisation sociale")</f>
        <v>Remobilisation sociale</v>
      </c>
      <c r="B242" t="str">
        <f ca="1">IFERROR(__xludf.DUMMYFUNCTION("""COMPUTED_VALUE"""),"SENTIER VOUS BIEN")</f>
        <v>SENTIER VOUS BIEN</v>
      </c>
      <c r="C242" s="23" t="str">
        <f ca="1">IFERROR(__xludf.DUMMYFUNCTION("""COMPUTED_VALUE"""),"4 - avril")</f>
        <v>4 - avril</v>
      </c>
      <c r="D242" s="24" t="str">
        <f ca="1">IFERROR(__xludf.DUMMYFUNCTION("""COMPUTED_VALUE"""),"non")</f>
        <v>non</v>
      </c>
      <c r="E242" s="24" t="str">
        <f ca="1">IFERROR(__xludf.DUMMYFUNCTION("""COMPUTED_VALUE"""),"non")</f>
        <v>non</v>
      </c>
      <c r="F242" s="24" t="str">
        <f ca="1">IFERROR(__xludf.DUMMYFUNCTION("""COMPUTED_VALUE"""),"oui")</f>
        <v>oui</v>
      </c>
      <c r="G242" s="24" t="str">
        <f ca="1">IFERROR(__xludf.DUMMYFUNCTION("""COMPUTED_VALUE"""),"Oui")</f>
        <v>Oui</v>
      </c>
      <c r="H242" s="24" t="str">
        <f ca="1">IFERROR(__xludf.DUMMYFUNCTION("""COMPUTED_VALUE"""),"Pays de Brest")</f>
        <v>Pays de Brest</v>
      </c>
      <c r="I242" t="str">
        <f ca="1">IFERROR(__xludf.DUMMYFUNCTION("""COMPUTED_VALUE"""),"")</f>
        <v/>
      </c>
      <c r="J242" t="str">
        <f ca="1">IFERROR(__xludf.DUMMYFUNCTION("""COMPUTED_VALUE"""),"")</f>
        <v/>
      </c>
      <c r="K242" t="str">
        <f ca="1">IFERROR(__xludf.DUMMYFUNCTION("""COMPUTED_VALUE"""),"")</f>
        <v/>
      </c>
      <c r="L242" t="str">
        <f ca="1">IFERROR(__xludf.DUMMYFUNCTION("""COMPUTED_VALUE"""),"")</f>
        <v/>
      </c>
      <c r="M242" t="str">
        <f ca="1">IFERROR(__xludf.DUMMYFUNCTION("""COMPUTED_VALUE"""),"")</f>
        <v/>
      </c>
    </row>
    <row r="243" spans="1:13" ht="12.5" hidden="1" x14ac:dyDescent="0.25">
      <c r="A243" t="str">
        <f ca="1">IFERROR(__xludf.DUMMYFUNCTION("""COMPUTED_VALUE"""),"Chantier d'insertion")</f>
        <v>Chantier d'insertion</v>
      </c>
      <c r="B243" t="str">
        <f ca="1">IFERROR(__xludf.DUMMYFUNCTION("""COMPUTED_VALUE"""),"SMATAH")</f>
        <v>SMATAH</v>
      </c>
      <c r="C243" s="23" t="str">
        <f ca="1">IFERROR(__xludf.DUMMYFUNCTION("""COMPUTED_VALUE"""),"4 - avril")</f>
        <v>4 - avril</v>
      </c>
      <c r="D243" s="24" t="str">
        <f ca="1">IFERROR(__xludf.DUMMYFUNCTION("""COMPUTED_VALUE"""),"oui")</f>
        <v>oui</v>
      </c>
      <c r="E243" s="24" t="str">
        <f ca="1">IFERROR(__xludf.DUMMYFUNCTION("""COMPUTED_VALUE"""),"oui")</f>
        <v>oui</v>
      </c>
      <c r="F243" s="24" t="str">
        <f ca="1">IFERROR(__xludf.DUMMYFUNCTION("""COMPUTED_VALUE"""),"oui")</f>
        <v>oui</v>
      </c>
      <c r="G243" s="24" t="str">
        <f ca="1">IFERROR(__xludf.DUMMYFUNCTION("""COMPUTED_VALUE"""),"Oui")</f>
        <v>Oui</v>
      </c>
      <c r="H243" s="24" t="str">
        <f ca="1">IFERROR(__xludf.DUMMYFUNCTION("""COMPUTED_VALUE"""),"Pays du COB")</f>
        <v>Pays du COB</v>
      </c>
      <c r="I243" t="str">
        <f ca="1">IFERROR(__xludf.DUMMYFUNCTION("""COMPUTED_VALUE"""),"")</f>
        <v/>
      </c>
      <c r="J243" t="str">
        <f ca="1">IFERROR(__xludf.DUMMYFUNCTION("""COMPUTED_VALUE"""),"")</f>
        <v/>
      </c>
      <c r="K243" t="str">
        <f ca="1">IFERROR(__xludf.DUMMYFUNCTION("""COMPUTED_VALUE"""),"")</f>
        <v/>
      </c>
      <c r="L243" t="str">
        <f ca="1">IFERROR(__xludf.DUMMYFUNCTION("""COMPUTED_VALUE"""),"")</f>
        <v/>
      </c>
      <c r="M243" t="str">
        <f ca="1">IFERROR(__xludf.DUMMYFUNCTION("""COMPUTED_VALUE"""),"")</f>
        <v/>
      </c>
    </row>
    <row r="244" spans="1:13" ht="12.5" hidden="1" x14ac:dyDescent="0.25">
      <c r="A244" t="str">
        <f ca="1">IFERROR(__xludf.DUMMYFUNCTION("""COMPUTED_VALUE"""),"Atelier d'insertion")</f>
        <v>Atelier d'insertion</v>
      </c>
      <c r="B244" t="str">
        <f ca="1">IFERROR(__xludf.DUMMYFUNCTION("""COMPUTED_VALUE"""),"ULAMIR DU GOYEN")</f>
        <v>ULAMIR DU GOYEN</v>
      </c>
      <c r="C244" s="23" t="str">
        <f ca="1">IFERROR(__xludf.DUMMYFUNCTION("""COMPUTED_VALUE"""),"4 - avril")</f>
        <v>4 - avril</v>
      </c>
      <c r="D244" s="24" t="str">
        <f ca="1">IFERROR(__xludf.DUMMYFUNCTION("""COMPUTED_VALUE"""),"")</f>
        <v/>
      </c>
      <c r="E244" s="24" t="str">
        <f ca="1">IFERROR(__xludf.DUMMYFUNCTION("""COMPUTED_VALUE"""),"")</f>
        <v/>
      </c>
      <c r="F244" s="24" t="str">
        <f ca="1">IFERROR(__xludf.DUMMYFUNCTION("""COMPUTED_VALUE"""),"oui")</f>
        <v>oui</v>
      </c>
      <c r="G244" s="24" t="str">
        <f ca="1">IFERROR(__xludf.DUMMYFUNCTION("""COMPUTED_VALUE"""),"Oui")</f>
        <v>Oui</v>
      </c>
      <c r="H244" s="24" t="str">
        <f ca="1">IFERROR(__xludf.DUMMYFUNCTION("""COMPUTED_VALUE"""),"Pays de Cornouaille")</f>
        <v>Pays de Cornouaille</v>
      </c>
      <c r="I244" t="str">
        <f ca="1">IFERROR(__xludf.DUMMYFUNCTION("""COMPUTED_VALUE"""),"")</f>
        <v/>
      </c>
      <c r="J244" t="str">
        <f ca="1">IFERROR(__xludf.DUMMYFUNCTION("""COMPUTED_VALUE"""),"")</f>
        <v/>
      </c>
      <c r="K244" t="str">
        <f ca="1">IFERROR(__xludf.DUMMYFUNCTION("""COMPUTED_VALUE"""),"")</f>
        <v/>
      </c>
      <c r="L244" t="str">
        <f ca="1">IFERROR(__xludf.DUMMYFUNCTION("""COMPUTED_VALUE"""),"")</f>
        <v/>
      </c>
      <c r="M244" t="str">
        <f ca="1">IFERROR(__xludf.DUMMYFUNCTION("""COMPUTED_VALUE"""),"")</f>
        <v/>
      </c>
    </row>
    <row r="245" spans="1:13" ht="12.5" hidden="1" x14ac:dyDescent="0.25">
      <c r="A245" t="str">
        <f ca="1">IFERROR(__xludf.DUMMYFUNCTION("""COMPUTED_VALUE"""),"Atelier d'insertion")</f>
        <v>Atelier d'insertion</v>
      </c>
      <c r="B245" t="str">
        <f ca="1">IFERROR(__xludf.DUMMYFUNCTION("""COMPUTED_VALUE"""),"UN PEU D'R")</f>
        <v>UN PEU D'R</v>
      </c>
      <c r="C245" s="23" t="str">
        <f ca="1">IFERROR(__xludf.DUMMYFUNCTION("""COMPUTED_VALUE"""),"4 - avril")</f>
        <v>4 - avril</v>
      </c>
      <c r="D245" s="24" t="str">
        <f ca="1">IFERROR(__xludf.DUMMYFUNCTION("""COMPUTED_VALUE"""),"non")</f>
        <v>non</v>
      </c>
      <c r="E245" s="24" t="str">
        <f ca="1">IFERROR(__xludf.DUMMYFUNCTION("""COMPUTED_VALUE"""),"oui")</f>
        <v>oui</v>
      </c>
      <c r="F245" s="24" t="str">
        <f ca="1">IFERROR(__xludf.DUMMYFUNCTION("""COMPUTED_VALUE"""),"oui")</f>
        <v>oui</v>
      </c>
      <c r="G245" s="24" t="str">
        <f ca="1">IFERROR(__xludf.DUMMYFUNCTION("""COMPUTED_VALUE"""),"Non")</f>
        <v>Non</v>
      </c>
      <c r="H245" s="24" t="str">
        <f ca="1">IFERROR(__xludf.DUMMYFUNCTION("""COMPUTED_VALUE"""),"Pays de Brest")</f>
        <v>Pays de Brest</v>
      </c>
      <c r="I245" t="str">
        <f ca="1">IFERROR(__xludf.DUMMYFUNCTION("""COMPUTED_VALUE"""),"")</f>
        <v/>
      </c>
      <c r="J245" t="str">
        <f ca="1">IFERROR(__xludf.DUMMYFUNCTION("""COMPUTED_VALUE"""),"")</f>
        <v/>
      </c>
      <c r="K245" t="str">
        <f ca="1">IFERROR(__xludf.DUMMYFUNCTION("""COMPUTED_VALUE"""),"")</f>
        <v/>
      </c>
      <c r="L245" t="str">
        <f ca="1">IFERROR(__xludf.DUMMYFUNCTION("""COMPUTED_VALUE"""),"")</f>
        <v/>
      </c>
      <c r="M245" t="str">
        <f ca="1">IFERROR(__xludf.DUMMYFUNCTION("""COMPUTED_VALUE"""),"")</f>
        <v/>
      </c>
    </row>
    <row r="246" spans="1:13" ht="12.5" hidden="1" x14ac:dyDescent="0.25">
      <c r="A246" t="str">
        <f ca="1">IFERROR(__xludf.DUMMYFUNCTION("""COMPUTED_VALUE"""),"Atelier d'insertion")</f>
        <v>Atelier d'insertion</v>
      </c>
      <c r="B246" t="str">
        <f ca="1">IFERROR(__xludf.DUMMYFUNCTION("""COMPUTED_VALUE"""),"VERT LE JARDIN")</f>
        <v>VERT LE JARDIN</v>
      </c>
      <c r="C246" s="23" t="str">
        <f ca="1">IFERROR(__xludf.DUMMYFUNCTION("""COMPUTED_VALUE"""),"4 - avril")</f>
        <v>4 - avril</v>
      </c>
      <c r="D246" s="24" t="str">
        <f ca="1">IFERROR(__xludf.DUMMYFUNCTION("""COMPUTED_VALUE"""),"oui")</f>
        <v>oui</v>
      </c>
      <c r="E246" s="24" t="str">
        <f ca="1">IFERROR(__xludf.DUMMYFUNCTION("""COMPUTED_VALUE"""),"oui")</f>
        <v>oui</v>
      </c>
      <c r="F246" s="24" t="str">
        <f ca="1">IFERROR(__xludf.DUMMYFUNCTION("""COMPUTED_VALUE"""),"oui")</f>
        <v>oui</v>
      </c>
      <c r="G246" s="24" t="str">
        <f ca="1">IFERROR(__xludf.DUMMYFUNCTION("""COMPUTED_VALUE"""),"Non")</f>
        <v>Non</v>
      </c>
      <c r="H246" s="24" t="str">
        <f ca="1">IFERROR(__xludf.DUMMYFUNCTION("""COMPUTED_VALUE"""),"Pays de Brest")</f>
        <v>Pays de Brest</v>
      </c>
      <c r="I246" t="str">
        <f ca="1">IFERROR(__xludf.DUMMYFUNCTION("""COMPUTED_VALUE"""),"")</f>
        <v/>
      </c>
      <c r="J246" t="str">
        <f ca="1">IFERROR(__xludf.DUMMYFUNCTION("""COMPUTED_VALUE"""),"")</f>
        <v/>
      </c>
      <c r="K246" t="str">
        <f ca="1">IFERROR(__xludf.DUMMYFUNCTION("""COMPUTED_VALUE"""),"")</f>
        <v/>
      </c>
      <c r="L246" t="str">
        <f ca="1">IFERROR(__xludf.DUMMYFUNCTION("""COMPUTED_VALUE"""),"")</f>
        <v/>
      </c>
      <c r="M246" t="str">
        <f ca="1">IFERROR(__xludf.DUMMYFUNCTION("""COMPUTED_VALUE"""),"")</f>
        <v/>
      </c>
    </row>
    <row r="247" spans="1:13" ht="12.5" hidden="1" x14ac:dyDescent="0.25">
      <c r="A247" t="str">
        <f ca="1">IFERROR(__xludf.DUMMYFUNCTION("""COMPUTED_VALUE"""),"Atelier d'insertion")</f>
        <v>Atelier d'insertion</v>
      </c>
      <c r="B247" t="str">
        <f ca="1">IFERROR(__xludf.DUMMYFUNCTION("""COMPUTED_VALUE"""),"ART - MA PETITE ENTREPRISE")</f>
        <v>ART - MA PETITE ENTREPRISE</v>
      </c>
      <c r="C247" s="23" t="str">
        <f ca="1">IFERROR(__xludf.DUMMYFUNCTION("""COMPUTED_VALUE"""),"4 - avril")</f>
        <v>4 - avril</v>
      </c>
      <c r="D247" s="24" t="str">
        <f ca="1">IFERROR(__xludf.DUMMYFUNCTION("""COMPUTED_VALUE"""),"oui")</f>
        <v>oui</v>
      </c>
      <c r="E247" s="24" t="str">
        <f ca="1">IFERROR(__xludf.DUMMYFUNCTION("""COMPUTED_VALUE"""),"")</f>
        <v/>
      </c>
      <c r="F247" s="24" t="str">
        <f ca="1">IFERROR(__xludf.DUMMYFUNCTION("""COMPUTED_VALUE"""),"")</f>
        <v/>
      </c>
      <c r="G247" s="24" t="str">
        <f ca="1">IFERROR(__xludf.DUMMYFUNCTION("""COMPUTED_VALUE"""),"Non")</f>
        <v>Non</v>
      </c>
      <c r="H247" s="24" t="str">
        <f ca="1">IFERROR(__xludf.DUMMYFUNCTION("""COMPUTED_VALUE"""),"Pays de Morlaix")</f>
        <v>Pays de Morlaix</v>
      </c>
      <c r="I247" t="str">
        <f ca="1">IFERROR(__xludf.DUMMYFUNCTION("""COMPUTED_VALUE"""),"")</f>
        <v/>
      </c>
      <c r="J247" t="str">
        <f ca="1">IFERROR(__xludf.DUMMYFUNCTION("""COMPUTED_VALUE"""),"")</f>
        <v/>
      </c>
      <c r="K247" t="str">
        <f ca="1">IFERROR(__xludf.DUMMYFUNCTION("""COMPUTED_VALUE"""),"")</f>
        <v/>
      </c>
      <c r="L247" t="str">
        <f ca="1">IFERROR(__xludf.DUMMYFUNCTION("""COMPUTED_VALUE"""),"")</f>
        <v/>
      </c>
      <c r="M247" t="str">
        <f ca="1">IFERROR(__xludf.DUMMYFUNCTION("""COMPUTED_VALUE"""),"")</f>
        <v/>
      </c>
    </row>
    <row r="248" spans="1:13" ht="12.5" hidden="1" x14ac:dyDescent="0.25">
      <c r="A248" t="str">
        <f ca="1">IFERROR(__xludf.DUMMYFUNCTION("""COMPUTED_VALUE"""),"Module d'insertion socio-économique")</f>
        <v>Module d'insertion socio-économique</v>
      </c>
      <c r="B248" t="str">
        <f ca="1">IFERROR(__xludf.DUMMYFUNCTION("""COMPUTED_VALUE"""),"CLPS - BREST")</f>
        <v>CLPS - BREST</v>
      </c>
      <c r="C248" s="23" t="str">
        <f ca="1">IFERROR(__xludf.DUMMYFUNCTION("""COMPUTED_VALUE"""),"4 - avril")</f>
        <v>4 - avril</v>
      </c>
      <c r="D248" s="24" t="str">
        <f ca="1">IFERROR(__xludf.DUMMYFUNCTION("""COMPUTED_VALUE"""),"oui")</f>
        <v>oui</v>
      </c>
      <c r="E248" s="24" t="str">
        <f ca="1">IFERROR(__xludf.DUMMYFUNCTION("""COMPUTED_VALUE"""),"")</f>
        <v/>
      </c>
      <c r="F248" s="24" t="str">
        <f ca="1">IFERROR(__xludf.DUMMYFUNCTION("""COMPUTED_VALUE"""),"")</f>
        <v/>
      </c>
      <c r="G248" s="24" t="str">
        <f ca="1">IFERROR(__xludf.DUMMYFUNCTION("""COMPUTED_VALUE"""),"Oui")</f>
        <v>Oui</v>
      </c>
      <c r="H248" s="24" t="str">
        <f ca="1">IFERROR(__xludf.DUMMYFUNCTION("""COMPUTED_VALUE"""),"Pays de Brest")</f>
        <v>Pays de Brest</v>
      </c>
      <c r="I248" t="str">
        <f ca="1">IFERROR(__xludf.DUMMYFUNCTION("""COMPUTED_VALUE"""),"")</f>
        <v/>
      </c>
      <c r="J248" t="str">
        <f ca="1">IFERROR(__xludf.DUMMYFUNCTION("""COMPUTED_VALUE"""),"")</f>
        <v/>
      </c>
      <c r="K248" t="str">
        <f ca="1">IFERROR(__xludf.DUMMYFUNCTION("""COMPUTED_VALUE"""),"")</f>
        <v/>
      </c>
      <c r="L248" t="str">
        <f ca="1">IFERROR(__xludf.DUMMYFUNCTION("""COMPUTED_VALUE"""),"")</f>
        <v/>
      </c>
      <c r="M248" t="str">
        <f ca="1">IFERROR(__xludf.DUMMYFUNCTION("""COMPUTED_VALUE"""),"")</f>
        <v/>
      </c>
    </row>
    <row r="249" spans="1:13" ht="12.5" hidden="1" x14ac:dyDescent="0.25">
      <c r="A249" t="str">
        <f ca="1">IFERROR(__xludf.DUMMYFUNCTION("""COMPUTED_VALUE"""),"Module d'insertion socio-économique")</f>
        <v>Module d'insertion socio-économique</v>
      </c>
      <c r="B249" t="str">
        <f ca="1">IFERROR(__xludf.DUMMYFUNCTION("""COMPUTED_VALUE"""),"CLPS - RURAL")</f>
        <v>CLPS - RURAL</v>
      </c>
      <c r="C249" s="23" t="str">
        <f ca="1">IFERROR(__xludf.DUMMYFUNCTION("""COMPUTED_VALUE"""),"4 - avril")</f>
        <v>4 - avril</v>
      </c>
      <c r="D249" s="24" t="str">
        <f ca="1">IFERROR(__xludf.DUMMYFUNCTION("""COMPUTED_VALUE"""),"oui")</f>
        <v>oui</v>
      </c>
      <c r="E249" s="24" t="str">
        <f ca="1">IFERROR(__xludf.DUMMYFUNCTION("""COMPUTED_VALUE"""),"")</f>
        <v/>
      </c>
      <c r="F249" s="24" t="str">
        <f ca="1">IFERROR(__xludf.DUMMYFUNCTION("""COMPUTED_VALUE"""),"")</f>
        <v/>
      </c>
      <c r="G249" s="24" t="str">
        <f ca="1">IFERROR(__xludf.DUMMYFUNCTION("""COMPUTED_VALUE"""),"Oui")</f>
        <v>Oui</v>
      </c>
      <c r="H249" s="24" t="str">
        <f ca="1">IFERROR(__xludf.DUMMYFUNCTION("""COMPUTED_VALUE"""),"Pays de Brest")</f>
        <v>Pays de Brest</v>
      </c>
      <c r="I249" t="str">
        <f ca="1">IFERROR(__xludf.DUMMYFUNCTION("""COMPUTED_VALUE"""),"")</f>
        <v/>
      </c>
      <c r="J249" t="str">
        <f ca="1">IFERROR(__xludf.DUMMYFUNCTION("""COMPUTED_VALUE"""),"")</f>
        <v/>
      </c>
      <c r="K249" t="str">
        <f ca="1">IFERROR(__xludf.DUMMYFUNCTION("""COMPUTED_VALUE"""),"")</f>
        <v/>
      </c>
      <c r="L249" t="str">
        <f ca="1">IFERROR(__xludf.DUMMYFUNCTION("""COMPUTED_VALUE"""),"")</f>
        <v/>
      </c>
      <c r="M249" t="str">
        <f ca="1">IFERROR(__xludf.DUMMYFUNCTION("""COMPUTED_VALUE"""),"")</f>
        <v/>
      </c>
    </row>
    <row r="250" spans="1:13" ht="12.5" hidden="1" x14ac:dyDescent="0.25">
      <c r="A250" t="str">
        <f ca="1">IFERROR(__xludf.DUMMYFUNCTION("""COMPUTED_VALUE"""),"Chantier d'insertion")</f>
        <v>Chantier d'insertion</v>
      </c>
      <c r="B250" t="str">
        <f ca="1">IFERROR(__xludf.DUMMYFUNCTION("""COMPUTED_VALUE"""),"ETUDES ET CHANTIERS - CHATEAULIN")</f>
        <v>ETUDES ET CHANTIERS - CHATEAULIN</v>
      </c>
      <c r="C250" s="23" t="str">
        <f ca="1">IFERROR(__xludf.DUMMYFUNCTION("""COMPUTED_VALUE"""),"4 - avril")</f>
        <v>4 - avril</v>
      </c>
      <c r="D250" s="24" t="str">
        <f ca="1">IFERROR(__xludf.DUMMYFUNCTION("""COMPUTED_VALUE"""),"oui")</f>
        <v>oui</v>
      </c>
      <c r="E250" s="24" t="str">
        <f ca="1">IFERROR(__xludf.DUMMYFUNCTION("""COMPUTED_VALUE"""),"oui")</f>
        <v>oui</v>
      </c>
      <c r="F250" s="24" t="str">
        <f ca="1">IFERROR(__xludf.DUMMYFUNCTION("""COMPUTED_VALUE"""),"oui")</f>
        <v>oui</v>
      </c>
      <c r="G250" s="24" t="str">
        <f ca="1">IFERROR(__xludf.DUMMYFUNCTION("""COMPUTED_VALUE"""),"Non")</f>
        <v>Non</v>
      </c>
      <c r="H250" s="24" t="str">
        <f ca="1">IFERROR(__xludf.DUMMYFUNCTION("""COMPUTED_VALUE"""),"Pays de Brest")</f>
        <v>Pays de Brest</v>
      </c>
      <c r="I250" t="str">
        <f ca="1">IFERROR(__xludf.DUMMYFUNCTION("""COMPUTED_VALUE"""),"")</f>
        <v/>
      </c>
      <c r="J250" t="str">
        <f ca="1">IFERROR(__xludf.DUMMYFUNCTION("""COMPUTED_VALUE"""),"")</f>
        <v/>
      </c>
      <c r="K250" t="str">
        <f ca="1">IFERROR(__xludf.DUMMYFUNCTION("""COMPUTED_VALUE"""),"")</f>
        <v/>
      </c>
      <c r="L250" t="str">
        <f ca="1">IFERROR(__xludf.DUMMYFUNCTION("""COMPUTED_VALUE"""),"")</f>
        <v/>
      </c>
      <c r="M250" t="str">
        <f ca="1">IFERROR(__xludf.DUMMYFUNCTION("""COMPUTED_VALUE"""),"")</f>
        <v/>
      </c>
    </row>
    <row r="251" spans="1:13" ht="12.5" hidden="1" x14ac:dyDescent="0.25">
      <c r="A251" t="str">
        <f ca="1">IFERROR(__xludf.DUMMYFUNCTION("""COMPUTED_VALUE"""),"Chantier d'insertion")</f>
        <v>Chantier d'insertion</v>
      </c>
      <c r="B251" t="str">
        <f ca="1">IFERROR(__xludf.DUMMYFUNCTION("""COMPUTED_VALUE"""),"ETUDES ET CHANTIERS - TREVAREZ")</f>
        <v>ETUDES ET CHANTIERS - TREVAREZ</v>
      </c>
      <c r="C251" s="23" t="str">
        <f ca="1">IFERROR(__xludf.DUMMYFUNCTION("""COMPUTED_VALUE"""),"4 - avril")</f>
        <v>4 - avril</v>
      </c>
      <c r="D251" s="24" t="str">
        <f ca="1">IFERROR(__xludf.DUMMYFUNCTION("""COMPUTED_VALUE"""),"non")</f>
        <v>non</v>
      </c>
      <c r="E251" s="24" t="str">
        <f ca="1">IFERROR(__xludf.DUMMYFUNCTION("""COMPUTED_VALUE"""),"non")</f>
        <v>non</v>
      </c>
      <c r="F251" s="24" t="str">
        <f ca="1">IFERROR(__xludf.DUMMYFUNCTION("""COMPUTED_VALUE"""),"oui")</f>
        <v>oui</v>
      </c>
      <c r="G251" s="24" t="str">
        <f ca="1">IFERROR(__xludf.DUMMYFUNCTION("""COMPUTED_VALUE"""),"Oui")</f>
        <v>Oui</v>
      </c>
      <c r="H251" s="24" t="str">
        <f ca="1">IFERROR(__xludf.DUMMYFUNCTION("""COMPUTED_VALUE"""),"Pays du COB")</f>
        <v>Pays du COB</v>
      </c>
      <c r="I251" t="str">
        <f ca="1">IFERROR(__xludf.DUMMYFUNCTION("""COMPUTED_VALUE"""),"")</f>
        <v/>
      </c>
      <c r="J251" t="str">
        <f ca="1">IFERROR(__xludf.DUMMYFUNCTION("""COMPUTED_VALUE"""),"")</f>
        <v/>
      </c>
      <c r="K251" t="str">
        <f ca="1">IFERROR(__xludf.DUMMYFUNCTION("""COMPUTED_VALUE"""),"")</f>
        <v/>
      </c>
      <c r="L251" t="str">
        <f ca="1">IFERROR(__xludf.DUMMYFUNCTION("""COMPUTED_VALUE"""),"")</f>
        <v/>
      </c>
      <c r="M251" t="str">
        <f ca="1">IFERROR(__xludf.DUMMYFUNCTION("""COMPUTED_VALUE"""),"")</f>
        <v/>
      </c>
    </row>
    <row r="252" spans="1:13" ht="12.5" x14ac:dyDescent="0.25">
      <c r="A252" t="str">
        <f ca="1">IFERROR(__xludf.DUMMYFUNCTION("""COMPUTED_VALUE"""),"Atelier d'insertion")</f>
        <v>Atelier d'insertion</v>
      </c>
      <c r="B252" t="str">
        <f ca="1">IFERROR(__xludf.DUMMYFUNCTION("""COMPUTED_VALUE"""),"VERT LE JARDIN")</f>
        <v>VERT LE JARDIN</v>
      </c>
      <c r="C252" t="str">
        <f ca="1">IFERROR(__xludf.DUMMYFUNCTION("""COMPUTED_VALUE"""),"5 - Mai")</f>
        <v>5 - Mai</v>
      </c>
      <c r="D252" s="24" t="str">
        <f ca="1">IFERROR(__xludf.DUMMYFUNCTION("""COMPUTED_VALUE"""),"oui")</f>
        <v>oui</v>
      </c>
      <c r="E252" s="24" t="str">
        <f ca="1">IFERROR(__xludf.DUMMYFUNCTION("""COMPUTED_VALUE"""),"oui")</f>
        <v>oui</v>
      </c>
      <c r="F252" s="24" t="str">
        <f ca="1">IFERROR(__xludf.DUMMYFUNCTION("""COMPUTED_VALUE"""),"oui")</f>
        <v>oui</v>
      </c>
      <c r="G252" s="24" t="str">
        <f ca="1">IFERROR(__xludf.DUMMYFUNCTION("""COMPUTED_VALUE"""),"Non")</f>
        <v>Non</v>
      </c>
      <c r="H252" s="24" t="str">
        <f ca="1">IFERROR(__xludf.DUMMYFUNCTION("""COMPUTED_VALUE"""),"Pays de Brest")</f>
        <v>Pays de Brest</v>
      </c>
      <c r="I252" t="str">
        <f ca="1">IFERROR(__xludf.DUMMYFUNCTION("""COMPUTED_VALUE"""),"")</f>
        <v/>
      </c>
      <c r="J252" t="str">
        <f ca="1">IFERROR(__xludf.DUMMYFUNCTION("""COMPUTED_VALUE"""),"")</f>
        <v/>
      </c>
      <c r="K252" t="str">
        <f ca="1">IFERROR(__xludf.DUMMYFUNCTION("""COMPUTED_VALUE"""),"")</f>
        <v/>
      </c>
      <c r="L252" t="str">
        <f ca="1">IFERROR(__xludf.DUMMYFUNCTION("""COMPUTED_VALUE"""),"")</f>
        <v/>
      </c>
      <c r="M252" t="str">
        <f ca="1">IFERROR(__xludf.DUMMYFUNCTION("""COMPUTED_VALUE"""),"")</f>
        <v/>
      </c>
    </row>
    <row r="253" spans="1:13" ht="12.5" x14ac:dyDescent="0.25">
      <c r="A253" t="str">
        <f ca="1">IFERROR(__xludf.DUMMYFUNCTION("""COMPUTED_VALUE"""),"Chantier d'insertion")</f>
        <v>Chantier d'insertion</v>
      </c>
      <c r="B253" t="str">
        <f ca="1">IFERROR(__xludf.DUMMYFUNCTION("""COMPUTED_VALUE"""),"SMATAH")</f>
        <v>SMATAH</v>
      </c>
      <c r="C253" t="str">
        <f ca="1">IFERROR(__xludf.DUMMYFUNCTION("""COMPUTED_VALUE"""),"5 - Mai")</f>
        <v>5 - Mai</v>
      </c>
      <c r="D253" s="24" t="str">
        <f ca="1">IFERROR(__xludf.DUMMYFUNCTION("""COMPUTED_VALUE"""),"oui")</f>
        <v>oui</v>
      </c>
      <c r="E253" s="24" t="str">
        <f ca="1">IFERROR(__xludf.DUMMYFUNCTION("""COMPUTED_VALUE"""),"oui")</f>
        <v>oui</v>
      </c>
      <c r="F253" s="24" t="str">
        <f ca="1">IFERROR(__xludf.DUMMYFUNCTION("""COMPUTED_VALUE"""),"oui")</f>
        <v>oui</v>
      </c>
      <c r="G253" s="24" t="str">
        <f ca="1">IFERROR(__xludf.DUMMYFUNCTION("""COMPUTED_VALUE"""),"Non")</f>
        <v>Non</v>
      </c>
      <c r="H253" s="24" t="str">
        <f ca="1">IFERROR(__xludf.DUMMYFUNCTION("""COMPUTED_VALUE"""),"Pays du COB")</f>
        <v>Pays du COB</v>
      </c>
      <c r="I253" t="str">
        <f ca="1">IFERROR(__xludf.DUMMYFUNCTION("""COMPUTED_VALUE"""),"")</f>
        <v/>
      </c>
      <c r="J253" t="str">
        <f ca="1">IFERROR(__xludf.DUMMYFUNCTION("""COMPUTED_VALUE"""),"")</f>
        <v/>
      </c>
      <c r="K253" t="str">
        <f ca="1">IFERROR(__xludf.DUMMYFUNCTION("""COMPUTED_VALUE"""),"")</f>
        <v/>
      </c>
      <c r="L253" t="str">
        <f ca="1">IFERROR(__xludf.DUMMYFUNCTION("""COMPUTED_VALUE"""),"")</f>
        <v/>
      </c>
      <c r="M253" t="str">
        <f ca="1">IFERROR(__xludf.DUMMYFUNCTION("""COMPUTED_VALUE"""),"")</f>
        <v/>
      </c>
    </row>
    <row r="254" spans="1:13" ht="12.5" x14ac:dyDescent="0.25">
      <c r="A254" t="str">
        <f ca="1">IFERROR(__xludf.DUMMYFUNCTION("""COMPUTED_VALUE"""),"Chantier d'insertion")</f>
        <v>Chantier d'insertion</v>
      </c>
      <c r="B254" t="str">
        <f ca="1">IFERROR(__xludf.DUMMYFUNCTION("""COMPUTED_VALUE"""),"PRELUDE - NORD")</f>
        <v>PRELUDE - NORD</v>
      </c>
      <c r="C254" t="str">
        <f ca="1">IFERROR(__xludf.DUMMYFUNCTION("""COMPUTED_VALUE"""),"5 - Mai")</f>
        <v>5 - Mai</v>
      </c>
      <c r="D254" s="24" t="str">
        <f ca="1">IFERROR(__xludf.DUMMYFUNCTION("""COMPUTED_VALUE"""),"oui")</f>
        <v>oui</v>
      </c>
      <c r="E254" s="24" t="str">
        <f ca="1">IFERROR(__xludf.DUMMYFUNCTION("""COMPUTED_VALUE"""),"oui")</f>
        <v>oui</v>
      </c>
      <c r="F254" s="24" t="str">
        <f ca="1">IFERROR(__xludf.DUMMYFUNCTION("""COMPUTED_VALUE"""),"oui")</f>
        <v>oui</v>
      </c>
      <c r="G254" s="24" t="str">
        <f ca="1">IFERROR(__xludf.DUMMYFUNCTION("""COMPUTED_VALUE"""),"Non")</f>
        <v>Non</v>
      </c>
      <c r="H254" s="24" t="str">
        <f ca="1">IFERROR(__xludf.DUMMYFUNCTION("""COMPUTED_VALUE"""),"Pays de Brest")</f>
        <v>Pays de Brest</v>
      </c>
      <c r="I254" t="str">
        <f ca="1">IFERROR(__xludf.DUMMYFUNCTION("""COMPUTED_VALUE"""),"")</f>
        <v/>
      </c>
      <c r="J254" t="str">
        <f ca="1">IFERROR(__xludf.DUMMYFUNCTION("""COMPUTED_VALUE"""),"")</f>
        <v/>
      </c>
      <c r="K254" t="str">
        <f ca="1">IFERROR(__xludf.DUMMYFUNCTION("""COMPUTED_VALUE"""),"")</f>
        <v/>
      </c>
      <c r="L254" t="str">
        <f ca="1">IFERROR(__xludf.DUMMYFUNCTION("""COMPUTED_VALUE"""),"")</f>
        <v/>
      </c>
      <c r="M254" t="str">
        <f ca="1">IFERROR(__xludf.DUMMYFUNCTION("""COMPUTED_VALUE"""),"")</f>
        <v/>
      </c>
    </row>
    <row r="255" spans="1:13" ht="12.5" x14ac:dyDescent="0.25">
      <c r="A255" t="str">
        <f ca="1">IFERROR(__xludf.DUMMYFUNCTION("""COMPUTED_VALUE"""),"Chantier d'insertion")</f>
        <v>Chantier d'insertion</v>
      </c>
      <c r="B255" t="str">
        <f ca="1">IFERROR(__xludf.DUMMYFUNCTION("""COMPUTED_VALUE"""),"PRELUDE - SUD")</f>
        <v>PRELUDE - SUD</v>
      </c>
      <c r="C255" t="str">
        <f ca="1">IFERROR(__xludf.DUMMYFUNCTION("""COMPUTED_VALUE"""),"5 - Mai")</f>
        <v>5 - Mai</v>
      </c>
      <c r="D255" s="24" t="str">
        <f ca="1">IFERROR(__xludf.DUMMYFUNCTION("""COMPUTED_VALUE"""),"oui")</f>
        <v>oui</v>
      </c>
      <c r="E255" s="24" t="str">
        <f ca="1">IFERROR(__xludf.DUMMYFUNCTION("""COMPUTED_VALUE"""),"oui")</f>
        <v>oui</v>
      </c>
      <c r="F255" s="24" t="str">
        <f ca="1">IFERROR(__xludf.DUMMYFUNCTION("""COMPUTED_VALUE"""),"")</f>
        <v/>
      </c>
      <c r="G255" s="24" t="str">
        <f ca="1">IFERROR(__xludf.DUMMYFUNCTION("""COMPUTED_VALUE"""),"Non")</f>
        <v>Non</v>
      </c>
      <c r="H255" s="24" t="str">
        <f ca="1">IFERROR(__xludf.DUMMYFUNCTION("""COMPUTED_VALUE"""),"Pays de Cornouaille")</f>
        <v>Pays de Cornouaille</v>
      </c>
      <c r="I255" t="str">
        <f ca="1">IFERROR(__xludf.DUMMYFUNCTION("""COMPUTED_VALUE"""),"")</f>
        <v/>
      </c>
      <c r="J255" t="str">
        <f ca="1">IFERROR(__xludf.DUMMYFUNCTION("""COMPUTED_VALUE"""),"")</f>
        <v/>
      </c>
      <c r="K255" t="str">
        <f ca="1">IFERROR(__xludf.DUMMYFUNCTION("""COMPUTED_VALUE"""),"")</f>
        <v/>
      </c>
      <c r="L255" t="str">
        <f ca="1">IFERROR(__xludf.DUMMYFUNCTION("""COMPUTED_VALUE"""),"")</f>
        <v/>
      </c>
      <c r="M255" t="str">
        <f ca="1">IFERROR(__xludf.DUMMYFUNCTION("""COMPUTED_VALUE"""),"")</f>
        <v/>
      </c>
    </row>
    <row r="256" spans="1:13" ht="12.5" x14ac:dyDescent="0.25">
      <c r="A256" t="str">
        <f ca="1">IFERROR(__xludf.DUMMYFUNCTION("""COMPUTED_VALUE"""),"Auto école sociale")</f>
        <v>Auto école sociale</v>
      </c>
      <c r="B256" t="str">
        <f ca="1">IFERROR(__xludf.DUMMYFUNCTION("""COMPUTED_VALUE"""),"DON BOSCO - FEU VERT")</f>
        <v>DON BOSCO - FEU VERT</v>
      </c>
      <c r="C256" t="str">
        <f ca="1">IFERROR(__xludf.DUMMYFUNCTION("""COMPUTED_VALUE"""),"5 - Mai")</f>
        <v>5 - Mai</v>
      </c>
      <c r="D256" s="24" t="str">
        <f ca="1">IFERROR(__xludf.DUMMYFUNCTION("""COMPUTED_VALUE"""),"oui")</f>
        <v>oui</v>
      </c>
      <c r="E256" s="24" t="str">
        <f ca="1">IFERROR(__xludf.DUMMYFUNCTION("""COMPUTED_VALUE"""),"oui")</f>
        <v>oui</v>
      </c>
      <c r="F256" s="24" t="str">
        <f ca="1">IFERROR(__xludf.DUMMYFUNCTION("""COMPUTED_VALUE"""),"oui")</f>
        <v>oui</v>
      </c>
      <c r="G256" s="24" t="str">
        <f ca="1">IFERROR(__xludf.DUMMYFUNCTION("""COMPUTED_VALUE"""),"Oui")</f>
        <v>Oui</v>
      </c>
      <c r="H256" s="24" t="str">
        <f ca="1">IFERROR(__xludf.DUMMYFUNCTION("""COMPUTED_VALUE"""),"Pays de Brest")</f>
        <v>Pays de Brest</v>
      </c>
      <c r="I256" t="str">
        <f ca="1">IFERROR(__xludf.DUMMYFUNCTION("""COMPUTED_VALUE"""),"")</f>
        <v/>
      </c>
      <c r="J256" t="str">
        <f ca="1">IFERROR(__xludf.DUMMYFUNCTION("""COMPUTED_VALUE"""),"")</f>
        <v/>
      </c>
      <c r="K256" t="str">
        <f ca="1">IFERROR(__xludf.DUMMYFUNCTION("""COMPUTED_VALUE"""),"")</f>
        <v/>
      </c>
      <c r="L256" t="str">
        <f ca="1">IFERROR(__xludf.DUMMYFUNCTION("""COMPUTED_VALUE"""),"")</f>
        <v/>
      </c>
      <c r="M256" t="str">
        <f ca="1">IFERROR(__xludf.DUMMYFUNCTION("""COMPUTED_VALUE"""),"")</f>
        <v/>
      </c>
    </row>
    <row r="257" spans="1:13" ht="12.5" x14ac:dyDescent="0.25">
      <c r="A257" t="str">
        <f ca="1">IFERROR(__xludf.DUMMYFUNCTION("""COMPUTED_VALUE"""),"Chantier d'insertion")</f>
        <v>Chantier d'insertion</v>
      </c>
      <c r="B257" t="str">
        <f ca="1">IFERROR(__xludf.DUMMYFUNCTION("""COMPUTED_VALUE"""),"DON BOSCO - CHANTIER MECANIQUE")</f>
        <v>DON BOSCO - CHANTIER MECANIQUE</v>
      </c>
      <c r="C257" t="str">
        <f ca="1">IFERROR(__xludf.DUMMYFUNCTION("""COMPUTED_VALUE"""),"5 - Mai")</f>
        <v>5 - Mai</v>
      </c>
      <c r="D257" s="24" t="str">
        <f ca="1">IFERROR(__xludf.DUMMYFUNCTION("""COMPUTED_VALUE"""),"non")</f>
        <v>non</v>
      </c>
      <c r="E257" s="24" t="str">
        <f ca="1">IFERROR(__xludf.DUMMYFUNCTION("""COMPUTED_VALUE"""),"non")</f>
        <v>non</v>
      </c>
      <c r="F257" s="24" t="str">
        <f ca="1">IFERROR(__xludf.DUMMYFUNCTION("""COMPUTED_VALUE"""),"oui")</f>
        <v>oui</v>
      </c>
      <c r="G257" s="24" t="str">
        <f ca="1">IFERROR(__xludf.DUMMYFUNCTION("""COMPUTED_VALUE"""),"Oui")</f>
        <v>Oui</v>
      </c>
      <c r="H257" s="24" t="str">
        <f ca="1">IFERROR(__xludf.DUMMYFUNCTION("""COMPUTED_VALUE"""),"Pays de Brest")</f>
        <v>Pays de Brest</v>
      </c>
      <c r="I257" t="str">
        <f ca="1">IFERROR(__xludf.DUMMYFUNCTION("""COMPUTED_VALUE"""),"")</f>
        <v/>
      </c>
      <c r="J257" t="str">
        <f ca="1">IFERROR(__xludf.DUMMYFUNCTION("""COMPUTED_VALUE"""),"")</f>
        <v/>
      </c>
      <c r="K257" t="str">
        <f ca="1">IFERROR(__xludf.DUMMYFUNCTION("""COMPUTED_VALUE"""),"")</f>
        <v/>
      </c>
      <c r="L257" t="str">
        <f ca="1">IFERROR(__xludf.DUMMYFUNCTION("""COMPUTED_VALUE"""),"")</f>
        <v/>
      </c>
      <c r="M257" t="str">
        <f ca="1">IFERROR(__xludf.DUMMYFUNCTION("""COMPUTED_VALUE"""),"")</f>
        <v/>
      </c>
    </row>
    <row r="258" spans="1:13" ht="12.5" x14ac:dyDescent="0.25">
      <c r="A258" t="str">
        <f ca="1">IFERROR(__xludf.DUMMYFUNCTION("""COMPUTED_VALUE"""),"Module d'insertion socio-économique")</f>
        <v>Module d'insertion socio-économique</v>
      </c>
      <c r="B258" t="str">
        <f ca="1">IFERROR(__xludf.DUMMYFUNCTION("""COMPUTED_VALUE"""),"ASKORIA")</f>
        <v>ASKORIA</v>
      </c>
      <c r="C258" t="str">
        <f ca="1">IFERROR(__xludf.DUMMYFUNCTION("""COMPUTED_VALUE"""),"5 - Mai")</f>
        <v>5 - Mai</v>
      </c>
      <c r="D258" s="24" t="str">
        <f ca="1">IFERROR(__xludf.DUMMYFUNCTION("""COMPUTED_VALUE"""),"non")</f>
        <v>non</v>
      </c>
      <c r="E258" s="24" t="str">
        <f ca="1">IFERROR(__xludf.DUMMYFUNCTION("""COMPUTED_VALUE"""),"oui")</f>
        <v>oui</v>
      </c>
      <c r="F258" s="24" t="str">
        <f ca="1">IFERROR(__xludf.DUMMYFUNCTION("""COMPUTED_VALUE"""),"oui")</f>
        <v>oui</v>
      </c>
      <c r="G258" s="24" t="str">
        <f ca="1">IFERROR(__xludf.DUMMYFUNCTION("""COMPUTED_VALUE"""),"Oui")</f>
        <v>Oui</v>
      </c>
      <c r="H258" s="24" t="str">
        <f ca="1">IFERROR(__xludf.DUMMYFUNCTION("""COMPUTED_VALUE"""),"Pays de Morlaix")</f>
        <v>Pays de Morlaix</v>
      </c>
      <c r="I258" t="str">
        <f ca="1">IFERROR(__xludf.DUMMYFUNCTION("""COMPUTED_VALUE"""),"")</f>
        <v/>
      </c>
      <c r="J258" t="str">
        <f ca="1">IFERROR(__xludf.DUMMYFUNCTION("""COMPUTED_VALUE"""),"")</f>
        <v/>
      </c>
      <c r="K258" t="str">
        <f ca="1">IFERROR(__xludf.DUMMYFUNCTION("""COMPUTED_VALUE"""),"")</f>
        <v/>
      </c>
      <c r="L258" t="str">
        <f ca="1">IFERROR(__xludf.DUMMYFUNCTION("""COMPUTED_VALUE"""),"")</f>
        <v/>
      </c>
      <c r="M258" t="str">
        <f ca="1">IFERROR(__xludf.DUMMYFUNCTION("""COMPUTED_VALUE"""),"")</f>
        <v/>
      </c>
    </row>
    <row r="259" spans="1:13" ht="12.5" x14ac:dyDescent="0.25">
      <c r="A259" t="str">
        <f ca="1">IFERROR(__xludf.DUMMYFUNCTION("""COMPUTED_VALUE"""),"Chantier d'insertion")</f>
        <v>Chantier d'insertion</v>
      </c>
      <c r="B259" t="str">
        <f ca="1">IFERROR(__xludf.DUMMYFUNCTION("""COMPUTED_VALUE"""),"ATELIERS FOUESNANTAIS")</f>
        <v>ATELIERS FOUESNANTAIS</v>
      </c>
      <c r="C259" t="str">
        <f ca="1">IFERROR(__xludf.DUMMYFUNCTION("""COMPUTED_VALUE"""),"5 - Mai")</f>
        <v>5 - Mai</v>
      </c>
      <c r="D259" s="24" t="str">
        <f ca="1">IFERROR(__xludf.DUMMYFUNCTION("""COMPUTED_VALUE"""),"oui")</f>
        <v>oui</v>
      </c>
      <c r="E259" s="24" t="str">
        <f ca="1">IFERROR(__xludf.DUMMYFUNCTION("""COMPUTED_VALUE"""),"oui")</f>
        <v>oui</v>
      </c>
      <c r="F259" s="24" t="str">
        <f ca="1">IFERROR(__xludf.DUMMYFUNCTION("""COMPUTED_VALUE"""),"oui")</f>
        <v>oui</v>
      </c>
      <c r="G259" s="24" t="str">
        <f ca="1">IFERROR(__xludf.DUMMYFUNCTION("""COMPUTED_VALUE"""),"Non")</f>
        <v>Non</v>
      </c>
      <c r="H259" s="24" t="str">
        <f ca="1">IFERROR(__xludf.DUMMYFUNCTION("""COMPUTED_VALUE"""),"Pays de Cornouaille")</f>
        <v>Pays de Cornouaille</v>
      </c>
      <c r="I259" t="str">
        <f ca="1">IFERROR(__xludf.DUMMYFUNCTION("""COMPUTED_VALUE"""),"")</f>
        <v/>
      </c>
      <c r="J259" t="str">
        <f ca="1">IFERROR(__xludf.DUMMYFUNCTION("""COMPUTED_VALUE"""),"")</f>
        <v/>
      </c>
      <c r="K259" t="str">
        <f ca="1">IFERROR(__xludf.DUMMYFUNCTION("""COMPUTED_VALUE"""),"")</f>
        <v/>
      </c>
      <c r="L259" t="str">
        <f ca="1">IFERROR(__xludf.DUMMYFUNCTION("""COMPUTED_VALUE"""),"")</f>
        <v/>
      </c>
      <c r="M259" t="str">
        <f ca="1">IFERROR(__xludf.DUMMYFUNCTION("""COMPUTED_VALUE"""),"")</f>
        <v/>
      </c>
    </row>
    <row r="260" spans="1:13" ht="12.5" x14ac:dyDescent="0.25">
      <c r="A260" t="str">
        <f ca="1">IFERROR(__xludf.DUMMYFUNCTION("""COMPUTED_VALUE"""),"Atelier d'insertion")</f>
        <v>Atelier d'insertion</v>
      </c>
      <c r="B260" t="str">
        <f ca="1">IFERROR(__xludf.DUMMYFUNCTION("""COMPUTED_VALUE"""),"CCAS DE CONCARNEAU - LAMPHILY")</f>
        <v>CCAS DE CONCARNEAU - LAMPHILY</v>
      </c>
      <c r="C260" t="str">
        <f ca="1">IFERROR(__xludf.DUMMYFUNCTION("""COMPUTED_VALUE"""),"5 - Mai")</f>
        <v>5 - Mai</v>
      </c>
      <c r="D260" s="24" t="str">
        <f ca="1">IFERROR(__xludf.DUMMYFUNCTION("""COMPUTED_VALUE"""),"non")</f>
        <v>non</v>
      </c>
      <c r="E260" s="24" t="str">
        <f ca="1">IFERROR(__xludf.DUMMYFUNCTION("""COMPUTED_VALUE"""),"oui")</f>
        <v>oui</v>
      </c>
      <c r="F260" s="24" t="str">
        <f ca="1">IFERROR(__xludf.DUMMYFUNCTION("""COMPUTED_VALUE"""),"oui")</f>
        <v>oui</v>
      </c>
      <c r="G260" s="24" t="str">
        <f ca="1">IFERROR(__xludf.DUMMYFUNCTION("""COMPUTED_VALUE"""),"Non")</f>
        <v>Non</v>
      </c>
      <c r="H260" s="24" t="str">
        <f ca="1">IFERROR(__xludf.DUMMYFUNCTION("""COMPUTED_VALUE"""),"Pays de Cornouaille")</f>
        <v>Pays de Cornouaille</v>
      </c>
      <c r="I260" t="str">
        <f ca="1">IFERROR(__xludf.DUMMYFUNCTION("""COMPUTED_VALUE"""),"")</f>
        <v/>
      </c>
      <c r="J260" t="str">
        <f ca="1">IFERROR(__xludf.DUMMYFUNCTION("""COMPUTED_VALUE"""),"")</f>
        <v/>
      </c>
      <c r="K260" t="str">
        <f ca="1">IFERROR(__xludf.DUMMYFUNCTION("""COMPUTED_VALUE"""),"")</f>
        <v/>
      </c>
      <c r="L260" t="str">
        <f ca="1">IFERROR(__xludf.DUMMYFUNCTION("""COMPUTED_VALUE"""),"")</f>
        <v/>
      </c>
      <c r="M260" t="str">
        <f ca="1">IFERROR(__xludf.DUMMYFUNCTION("""COMPUTED_VALUE"""),"")</f>
        <v/>
      </c>
    </row>
    <row r="261" spans="1:13" ht="12.5" x14ac:dyDescent="0.25">
      <c r="A261" t="str">
        <f ca="1">IFERROR(__xludf.DUMMYFUNCTION("""COMPUTED_VALUE"""),"Chantier d'insertion")</f>
        <v>Chantier d'insertion</v>
      </c>
      <c r="B261" t="str">
        <f ca="1">IFERROR(__xludf.DUMMYFUNCTION("""COMPUTED_VALUE"""),"LES MARAICHERS DE LA COUDRAIE")</f>
        <v>LES MARAICHERS DE LA COUDRAIE</v>
      </c>
      <c r="C261" t="str">
        <f ca="1">IFERROR(__xludf.DUMMYFUNCTION("""COMPUTED_VALUE"""),"5 - Mai")</f>
        <v>5 - Mai</v>
      </c>
      <c r="D261" s="24" t="str">
        <f ca="1">IFERROR(__xludf.DUMMYFUNCTION("""COMPUTED_VALUE"""),"oui")</f>
        <v>oui</v>
      </c>
      <c r="E261" s="24" t="str">
        <f ca="1">IFERROR(__xludf.DUMMYFUNCTION("""COMPUTED_VALUE"""),"oui")</f>
        <v>oui</v>
      </c>
      <c r="F261" s="24" t="str">
        <f ca="1">IFERROR(__xludf.DUMMYFUNCTION("""COMPUTED_VALUE"""),"oui")</f>
        <v>oui</v>
      </c>
      <c r="G261" s="24" t="str">
        <f ca="1">IFERROR(__xludf.DUMMYFUNCTION("""COMPUTED_VALUE"""),"Oui")</f>
        <v>Oui</v>
      </c>
      <c r="H261" s="24" t="str">
        <f ca="1">IFERROR(__xludf.DUMMYFUNCTION("""COMPUTED_VALUE"""),"Pays de Cornouaille")</f>
        <v>Pays de Cornouaille</v>
      </c>
      <c r="I261" t="str">
        <f ca="1">IFERROR(__xludf.DUMMYFUNCTION("""COMPUTED_VALUE"""),"")</f>
        <v/>
      </c>
      <c r="J261" t="str">
        <f ca="1">IFERROR(__xludf.DUMMYFUNCTION("""COMPUTED_VALUE"""),"")</f>
        <v/>
      </c>
      <c r="K261" t="str">
        <f ca="1">IFERROR(__xludf.DUMMYFUNCTION("""COMPUTED_VALUE"""),"")</f>
        <v/>
      </c>
      <c r="L261" t="str">
        <f ca="1">IFERROR(__xludf.DUMMYFUNCTION("""COMPUTED_VALUE"""),"")</f>
        <v/>
      </c>
      <c r="M261" t="str">
        <f ca="1">IFERROR(__xludf.DUMMYFUNCTION("""COMPUTED_VALUE"""),"")</f>
        <v/>
      </c>
    </row>
    <row r="262" spans="1:13" ht="12.5" x14ac:dyDescent="0.25">
      <c r="A262" t="str">
        <f ca="1">IFERROR(__xludf.DUMMYFUNCTION("""COMPUTED_VALUE"""),"Chantier d'insertion")</f>
        <v>Chantier d'insertion</v>
      </c>
      <c r="B262" t="str">
        <f ca="1">IFERROR(__xludf.DUMMYFUNCTION("""COMPUTED_VALUE"""),"AGEHB QUIMPER - SOLIDARITÉ PAPIER")</f>
        <v>AGEHB QUIMPER - SOLIDARITÉ PAPIER</v>
      </c>
      <c r="C262" t="str">
        <f ca="1">IFERROR(__xludf.DUMMYFUNCTION("""COMPUTED_VALUE"""),"5 - Mai")</f>
        <v>5 - Mai</v>
      </c>
      <c r="D262" s="24" t="str">
        <f ca="1">IFERROR(__xludf.DUMMYFUNCTION("""COMPUTED_VALUE"""),"non")</f>
        <v>non</v>
      </c>
      <c r="E262" s="24" t="str">
        <f ca="1">IFERROR(__xludf.DUMMYFUNCTION("""COMPUTED_VALUE"""),"oui")</f>
        <v>oui</v>
      </c>
      <c r="F262" s="24" t="str">
        <f ca="1">IFERROR(__xludf.DUMMYFUNCTION("""COMPUTED_VALUE"""),"oui")</f>
        <v>oui</v>
      </c>
      <c r="G262" s="24" t="str">
        <f ca="1">IFERROR(__xludf.DUMMYFUNCTION("""COMPUTED_VALUE"""),"Oui")</f>
        <v>Oui</v>
      </c>
      <c r="H262" s="24" t="str">
        <f ca="1">IFERROR(__xludf.DUMMYFUNCTION("""COMPUTED_VALUE"""),"pays de Cornouaille")</f>
        <v>pays de Cornouaille</v>
      </c>
      <c r="I262" t="str">
        <f ca="1">IFERROR(__xludf.DUMMYFUNCTION("""COMPUTED_VALUE"""),"")</f>
        <v/>
      </c>
      <c r="J262" t="str">
        <f ca="1">IFERROR(__xludf.DUMMYFUNCTION("""COMPUTED_VALUE"""),"")</f>
        <v/>
      </c>
      <c r="K262" t="str">
        <f ca="1">IFERROR(__xludf.DUMMYFUNCTION("""COMPUTED_VALUE"""),"")</f>
        <v/>
      </c>
      <c r="L262" t="str">
        <f ca="1">IFERROR(__xludf.DUMMYFUNCTION("""COMPUTED_VALUE"""),"")</f>
        <v/>
      </c>
      <c r="M262" t="str">
        <f ca="1">IFERROR(__xludf.DUMMYFUNCTION("""COMPUTED_VALUE"""),"")</f>
        <v/>
      </c>
    </row>
    <row r="263" spans="1:13" ht="12.5" x14ac:dyDescent="0.25">
      <c r="A263" t="str">
        <f ca="1">IFERROR(__xludf.DUMMYFUNCTION("""COMPUTED_VALUE"""),"Association intermédiaire")</f>
        <v>Association intermédiaire</v>
      </c>
      <c r="B263" t="str">
        <f ca="1">IFERROR(__xludf.DUMMYFUNCTION("""COMPUTED_VALUE"""),"RELAIS TRAVAIL")</f>
        <v>RELAIS TRAVAIL</v>
      </c>
      <c r="C263" t="str">
        <f ca="1">IFERROR(__xludf.DUMMYFUNCTION("""COMPUTED_VALUE"""),"5 - Mai")</f>
        <v>5 - Mai</v>
      </c>
      <c r="D263" s="24" t="str">
        <f ca="1">IFERROR(__xludf.DUMMYFUNCTION("""COMPUTED_VALUE"""),"oui")</f>
        <v>oui</v>
      </c>
      <c r="E263" s="24" t="str">
        <f ca="1">IFERROR(__xludf.DUMMYFUNCTION("""COMPUTED_VALUE"""),"oui")</f>
        <v>oui</v>
      </c>
      <c r="F263" s="24" t="str">
        <f ca="1">IFERROR(__xludf.DUMMYFUNCTION("""COMPUTED_VALUE"""),"oui")</f>
        <v>oui</v>
      </c>
      <c r="G263" s="24" t="str">
        <f ca="1">IFERROR(__xludf.DUMMYFUNCTION("""COMPUTED_VALUE"""),"Non")</f>
        <v>Non</v>
      </c>
      <c r="H263" s="24" t="str">
        <f ca="1">IFERROR(__xludf.DUMMYFUNCTION("""COMPUTED_VALUE"""),"Pays de Brest")</f>
        <v>Pays de Brest</v>
      </c>
      <c r="I263" t="str">
        <f ca="1">IFERROR(__xludf.DUMMYFUNCTION("""COMPUTED_VALUE"""),"")</f>
        <v/>
      </c>
      <c r="J263" t="str">
        <f ca="1">IFERROR(__xludf.DUMMYFUNCTION("""COMPUTED_VALUE"""),"")</f>
        <v/>
      </c>
      <c r="K263" t="str">
        <f ca="1">IFERROR(__xludf.DUMMYFUNCTION("""COMPUTED_VALUE"""),"")</f>
        <v/>
      </c>
      <c r="L263" t="str">
        <f ca="1">IFERROR(__xludf.DUMMYFUNCTION("""COMPUTED_VALUE"""),"")</f>
        <v/>
      </c>
      <c r="M263" t="str">
        <f ca="1">IFERROR(__xludf.DUMMYFUNCTION("""COMPUTED_VALUE"""),"")</f>
        <v/>
      </c>
    </row>
    <row r="264" spans="1:13" ht="12.5" x14ac:dyDescent="0.25">
      <c r="A264" t="str">
        <f ca="1">IFERROR(__xludf.DUMMYFUNCTION("""COMPUTED_VALUE"""),"Chantier d'insertion")</f>
        <v>Chantier d'insertion</v>
      </c>
      <c r="B264" t="str">
        <f ca="1">IFERROR(__xludf.DUMMYFUNCTION("""COMPUTED_VALUE"""),"MOBIL EMPLOI - CHANTIER CHAUFFEURS")</f>
        <v>MOBIL EMPLOI - CHANTIER CHAUFFEURS</v>
      </c>
      <c r="C264" t="str">
        <f ca="1">IFERROR(__xludf.DUMMYFUNCTION("""COMPUTED_VALUE"""),"5 - Mai")</f>
        <v>5 - Mai</v>
      </c>
      <c r="D264" s="24" t="str">
        <f ca="1">IFERROR(__xludf.DUMMYFUNCTION("""COMPUTED_VALUE"""),"oui")</f>
        <v>oui</v>
      </c>
      <c r="E264" s="24" t="str">
        <f ca="1">IFERROR(__xludf.DUMMYFUNCTION("""COMPUTED_VALUE"""),"oui")</f>
        <v>oui</v>
      </c>
      <c r="F264" s="24" t="str">
        <f ca="1">IFERROR(__xludf.DUMMYFUNCTION("""COMPUTED_VALUE"""),"non")</f>
        <v>non</v>
      </c>
      <c r="G264" s="24" t="str">
        <f ca="1">IFERROR(__xludf.DUMMYFUNCTION("""COMPUTED_VALUE"""),"Oui")</f>
        <v>Oui</v>
      </c>
      <c r="H264" s="24" t="str">
        <f ca="1">IFERROR(__xludf.DUMMYFUNCTION("""COMPUTED_VALUE"""),"Pays de Cornouaille")</f>
        <v>Pays de Cornouaille</v>
      </c>
      <c r="I264" t="str">
        <f ca="1">IFERROR(__xludf.DUMMYFUNCTION("""COMPUTED_VALUE"""),"")</f>
        <v/>
      </c>
      <c r="J264" t="str">
        <f ca="1">IFERROR(__xludf.DUMMYFUNCTION("""COMPUTED_VALUE"""),"")</f>
        <v/>
      </c>
      <c r="K264" t="str">
        <f ca="1">IFERROR(__xludf.DUMMYFUNCTION("""COMPUTED_VALUE"""),"")</f>
        <v/>
      </c>
      <c r="L264" t="str">
        <f ca="1">IFERROR(__xludf.DUMMYFUNCTION("""COMPUTED_VALUE"""),"")</f>
        <v/>
      </c>
      <c r="M264" t="str">
        <f ca="1">IFERROR(__xludf.DUMMYFUNCTION("""COMPUTED_VALUE"""),"")</f>
        <v/>
      </c>
    </row>
    <row r="265" spans="1:13" ht="12.5" x14ac:dyDescent="0.25">
      <c r="A265" t="str">
        <f ca="1">IFERROR(__xludf.DUMMYFUNCTION("""COMPUTED_VALUE"""),"Chantier d'insertion")</f>
        <v>Chantier d'insertion</v>
      </c>
      <c r="B265" t="str">
        <f ca="1">IFERROR(__xludf.DUMMYFUNCTION("""COMPUTED_VALUE"""),"AGEHB BREST - HYGIENE ET MAINTENANCE")</f>
        <v>AGEHB BREST - HYGIENE ET MAINTENANCE</v>
      </c>
      <c r="C265" t="str">
        <f ca="1">IFERROR(__xludf.DUMMYFUNCTION("""COMPUTED_VALUE"""),"5 - Mai")</f>
        <v>5 - Mai</v>
      </c>
      <c r="D265" s="24" t="str">
        <f ca="1">IFERROR(__xludf.DUMMYFUNCTION("""COMPUTED_VALUE"""),"non")</f>
        <v>non</v>
      </c>
      <c r="E265" s="24" t="str">
        <f ca="1">IFERROR(__xludf.DUMMYFUNCTION("""COMPUTED_VALUE"""),"non")</f>
        <v>non</v>
      </c>
      <c r="F265" s="24" t="str">
        <f ca="1">IFERROR(__xludf.DUMMYFUNCTION("""COMPUTED_VALUE"""),"oui")</f>
        <v>oui</v>
      </c>
      <c r="G265" s="24" t="str">
        <f ca="1">IFERROR(__xludf.DUMMYFUNCTION("""COMPUTED_VALUE"""),"Oui")</f>
        <v>Oui</v>
      </c>
      <c r="H265" s="24" t="str">
        <f ca="1">IFERROR(__xludf.DUMMYFUNCTION("""COMPUTED_VALUE"""),"Pays de Brest")</f>
        <v>Pays de Brest</v>
      </c>
      <c r="I265" t="str">
        <f ca="1">IFERROR(__xludf.DUMMYFUNCTION("""COMPUTED_VALUE"""),"")</f>
        <v/>
      </c>
      <c r="J265" t="str">
        <f ca="1">IFERROR(__xludf.DUMMYFUNCTION("""COMPUTED_VALUE"""),"")</f>
        <v/>
      </c>
      <c r="K265" t="str">
        <f ca="1">IFERROR(__xludf.DUMMYFUNCTION("""COMPUTED_VALUE"""),"")</f>
        <v/>
      </c>
      <c r="L265" t="str">
        <f ca="1">IFERROR(__xludf.DUMMYFUNCTION("""COMPUTED_VALUE"""),"")</f>
        <v/>
      </c>
      <c r="M265" t="str">
        <f ca="1">IFERROR(__xludf.DUMMYFUNCTION("""COMPUTED_VALUE"""),"")</f>
        <v/>
      </c>
    </row>
    <row r="266" spans="1:13" ht="12.5" x14ac:dyDescent="0.25">
      <c r="A266" t="str">
        <f ca="1">IFERROR(__xludf.DUMMYFUNCTION("""COMPUTED_VALUE"""),"Chantier d'insertion")</f>
        <v>Chantier d'insertion</v>
      </c>
      <c r="B266" t="str">
        <f ca="1">IFERROR(__xludf.DUMMYFUNCTION("""COMPUTED_VALUE"""),"ART - BATIVERT")</f>
        <v>ART - BATIVERT</v>
      </c>
      <c r="C266" t="str">
        <f ca="1">IFERROR(__xludf.DUMMYFUNCTION("""COMPUTED_VALUE"""),"5 - Mai")</f>
        <v>5 - Mai</v>
      </c>
      <c r="D266" s="24" t="str">
        <f ca="1">IFERROR(__xludf.DUMMYFUNCTION("""COMPUTED_VALUE"""),"non")</f>
        <v>non</v>
      </c>
      <c r="E266" s="24" t="str">
        <f ca="1">IFERROR(__xludf.DUMMYFUNCTION("""COMPUTED_VALUE"""),"non")</f>
        <v>non</v>
      </c>
      <c r="F266" s="24" t="str">
        <f ca="1">IFERROR(__xludf.DUMMYFUNCTION("""COMPUTED_VALUE"""),"oui")</f>
        <v>oui</v>
      </c>
      <c r="G266" s="24" t="str">
        <f ca="1">IFERROR(__xludf.DUMMYFUNCTION("""COMPUTED_VALUE"""),"Oui")</f>
        <v>Oui</v>
      </c>
      <c r="H266" s="24" t="str">
        <f ca="1">IFERROR(__xludf.DUMMYFUNCTION("""COMPUTED_VALUE"""),"Pays de Morlaix")</f>
        <v>Pays de Morlaix</v>
      </c>
      <c r="I266" t="str">
        <f ca="1">IFERROR(__xludf.DUMMYFUNCTION("""COMPUTED_VALUE"""),"")</f>
        <v/>
      </c>
      <c r="J266" t="str">
        <f ca="1">IFERROR(__xludf.DUMMYFUNCTION("""COMPUTED_VALUE"""),"")</f>
        <v/>
      </c>
      <c r="K266" t="str">
        <f ca="1">IFERROR(__xludf.DUMMYFUNCTION("""COMPUTED_VALUE"""),"")</f>
        <v/>
      </c>
      <c r="L266" t="str">
        <f ca="1">IFERROR(__xludf.DUMMYFUNCTION("""COMPUTED_VALUE"""),"")</f>
        <v/>
      </c>
      <c r="M266" t="str">
        <f ca="1">IFERROR(__xludf.DUMMYFUNCTION("""COMPUTED_VALUE"""),"")</f>
        <v/>
      </c>
    </row>
    <row r="267" spans="1:13" ht="12.5" x14ac:dyDescent="0.25">
      <c r="A267" t="str">
        <f ca="1">IFERROR(__xludf.DUMMYFUNCTION("""COMPUTED_VALUE"""),"Chantier d'insertion")</f>
        <v>Chantier d'insertion</v>
      </c>
      <c r="B267" t="str">
        <f ca="1">IFERROR(__xludf.DUMMYFUNCTION("""COMPUTED_VALUE"""),"CIAS DU CAP SIZUN")</f>
        <v>CIAS DU CAP SIZUN</v>
      </c>
      <c r="C267" t="str">
        <f ca="1">IFERROR(__xludf.DUMMYFUNCTION("""COMPUTED_VALUE"""),"5 - Mai")</f>
        <v>5 - Mai</v>
      </c>
      <c r="D267" s="24" t="str">
        <f ca="1">IFERROR(__xludf.DUMMYFUNCTION("""COMPUTED_VALUE"""),"oui")</f>
        <v>oui</v>
      </c>
      <c r="E267" s="24" t="str">
        <f ca="1">IFERROR(__xludf.DUMMYFUNCTION("""COMPUTED_VALUE"""),"")</f>
        <v/>
      </c>
      <c r="F267" s="24" t="str">
        <f ca="1">IFERROR(__xludf.DUMMYFUNCTION("""COMPUTED_VALUE"""),"")</f>
        <v/>
      </c>
      <c r="G267" s="24" t="str">
        <f ca="1">IFERROR(__xludf.DUMMYFUNCTION("""COMPUTED_VALUE"""),"Non")</f>
        <v>Non</v>
      </c>
      <c r="H267" s="24" t="str">
        <f ca="1">IFERROR(__xludf.DUMMYFUNCTION("""COMPUTED_VALUE"""),"Pays de Cornouaille")</f>
        <v>Pays de Cornouaille</v>
      </c>
      <c r="I267" t="str">
        <f ca="1">IFERROR(__xludf.DUMMYFUNCTION("""COMPUTED_VALUE"""),"")</f>
        <v/>
      </c>
      <c r="J267" t="str">
        <f ca="1">IFERROR(__xludf.DUMMYFUNCTION("""COMPUTED_VALUE"""),"")</f>
        <v/>
      </c>
      <c r="K267" t="str">
        <f ca="1">IFERROR(__xludf.DUMMYFUNCTION("""COMPUTED_VALUE"""),"")</f>
        <v/>
      </c>
      <c r="L267" t="str">
        <f ca="1">IFERROR(__xludf.DUMMYFUNCTION("""COMPUTED_VALUE"""),"")</f>
        <v/>
      </c>
      <c r="M267" t="str">
        <f ca="1">IFERROR(__xludf.DUMMYFUNCTION("""COMPUTED_VALUE"""),"")</f>
        <v/>
      </c>
    </row>
    <row r="268" spans="1:13" ht="12.5" x14ac:dyDescent="0.25">
      <c r="A268" t="str">
        <f ca="1">IFERROR(__xludf.DUMMYFUNCTION("""COMPUTED_VALUE"""),"Atelier d'insertion")</f>
        <v>Atelier d'insertion</v>
      </c>
      <c r="B268" t="str">
        <f ca="1">IFERROR(__xludf.DUMMYFUNCTION("""COMPUTED_VALUE"""),"DON BOSCO - ATELIER MORLAIX")</f>
        <v>DON BOSCO - ATELIER MORLAIX</v>
      </c>
      <c r="C268" t="str">
        <f ca="1">IFERROR(__xludf.DUMMYFUNCTION("""COMPUTED_VALUE"""),"5 - Mai")</f>
        <v>5 - Mai</v>
      </c>
      <c r="D268" s="24" t="str">
        <f ca="1">IFERROR(__xludf.DUMMYFUNCTION("""COMPUTED_VALUE"""),"oui")</f>
        <v>oui</v>
      </c>
      <c r="E268" s="24" t="str">
        <f ca="1">IFERROR(__xludf.DUMMYFUNCTION("""COMPUTED_VALUE"""),"oui")</f>
        <v>oui</v>
      </c>
      <c r="F268" s="24" t="str">
        <f ca="1">IFERROR(__xludf.DUMMYFUNCTION("""COMPUTED_VALUE"""),"oui")</f>
        <v>oui</v>
      </c>
      <c r="G268" s="24" t="str">
        <f ca="1">IFERROR(__xludf.DUMMYFUNCTION("""COMPUTED_VALUE"""),"Oui")</f>
        <v>Oui</v>
      </c>
      <c r="H268" s="24" t="str">
        <f ca="1">IFERROR(__xludf.DUMMYFUNCTION("""COMPUTED_VALUE"""),"Pays de Morlaix")</f>
        <v>Pays de Morlaix</v>
      </c>
      <c r="I268" t="str">
        <f ca="1">IFERROR(__xludf.DUMMYFUNCTION("""COMPUTED_VALUE"""),"")</f>
        <v/>
      </c>
      <c r="J268" t="str">
        <f ca="1">IFERROR(__xludf.DUMMYFUNCTION("""COMPUTED_VALUE"""),"")</f>
        <v/>
      </c>
      <c r="K268" t="str">
        <f ca="1">IFERROR(__xludf.DUMMYFUNCTION("""COMPUTED_VALUE"""),"")</f>
        <v/>
      </c>
      <c r="L268" t="str">
        <f ca="1">IFERROR(__xludf.DUMMYFUNCTION("""COMPUTED_VALUE"""),"")</f>
        <v/>
      </c>
      <c r="M268" t="str">
        <f ca="1">IFERROR(__xludf.DUMMYFUNCTION("""COMPUTED_VALUE"""),"")</f>
        <v/>
      </c>
    </row>
    <row r="269" spans="1:13" ht="12.5" x14ac:dyDescent="0.25">
      <c r="A269" t="str">
        <f ca="1">IFERROR(__xludf.DUMMYFUNCTION("""COMPUTED_VALUE"""),"Atelier d'insertion")</f>
        <v>Atelier d'insertion</v>
      </c>
      <c r="B269" t="str">
        <f ca="1">IFERROR(__xludf.DUMMYFUNCTION("""COMPUTED_VALUE"""),"DON BOSCO - EKOCONSERVE")</f>
        <v>DON BOSCO - EKOCONSERVE</v>
      </c>
      <c r="C269" t="str">
        <f ca="1">IFERROR(__xludf.DUMMYFUNCTION("""COMPUTED_VALUE"""),"5 - Mai")</f>
        <v>5 - Mai</v>
      </c>
      <c r="D269" s="24" t="str">
        <f ca="1">IFERROR(__xludf.DUMMYFUNCTION("""COMPUTED_VALUE"""),"oui")</f>
        <v>oui</v>
      </c>
      <c r="E269" s="24" t="str">
        <f ca="1">IFERROR(__xludf.DUMMYFUNCTION("""COMPUTED_VALUE"""),"oui")</f>
        <v>oui</v>
      </c>
      <c r="F269" s="24" t="str">
        <f ca="1">IFERROR(__xludf.DUMMYFUNCTION("""COMPUTED_VALUE"""),"oui")</f>
        <v>oui</v>
      </c>
      <c r="G269" s="24" t="str">
        <f ca="1">IFERROR(__xludf.DUMMYFUNCTION("""COMPUTED_VALUE"""),"Oui")</f>
        <v>Oui</v>
      </c>
      <c r="H269" s="24" t="str">
        <f ca="1">IFERROR(__xludf.DUMMYFUNCTION("""COMPUTED_VALUE"""),"Pays de Brest")</f>
        <v>Pays de Brest</v>
      </c>
      <c r="I269" t="str">
        <f ca="1">IFERROR(__xludf.DUMMYFUNCTION("""COMPUTED_VALUE"""),"")</f>
        <v/>
      </c>
      <c r="J269" t="str">
        <f ca="1">IFERROR(__xludf.DUMMYFUNCTION("""COMPUTED_VALUE"""),"")</f>
        <v/>
      </c>
      <c r="K269" t="str">
        <f ca="1">IFERROR(__xludf.DUMMYFUNCTION("""COMPUTED_VALUE"""),"")</f>
        <v/>
      </c>
      <c r="L269" t="str">
        <f ca="1">IFERROR(__xludf.DUMMYFUNCTION("""COMPUTED_VALUE"""),"")</f>
        <v/>
      </c>
      <c r="M269" t="str">
        <f ca="1">IFERROR(__xludf.DUMMYFUNCTION("""COMPUTED_VALUE"""),"")</f>
        <v/>
      </c>
    </row>
    <row r="270" spans="1:13" ht="12.5" x14ac:dyDescent="0.25">
      <c r="A270" t="str">
        <f ca="1">IFERROR(__xludf.DUMMYFUNCTION("""COMPUTED_VALUE"""),"Contrat de professionnalisation")</f>
        <v>Contrat de professionnalisation</v>
      </c>
      <c r="B270" t="str">
        <f ca="1">IFERROR(__xludf.DUMMYFUNCTION("""COMPUTED_VALUE"""),"GEIQ BTP - PAYS DE CORNOUAILLE")</f>
        <v>GEIQ BTP - PAYS DE CORNOUAILLE</v>
      </c>
      <c r="C270" t="str">
        <f ca="1">IFERROR(__xludf.DUMMYFUNCTION("""COMPUTED_VALUE"""),"5 - Mai")</f>
        <v>5 - Mai</v>
      </c>
      <c r="D270" s="24" t="str">
        <f ca="1">IFERROR(__xludf.DUMMYFUNCTION("""COMPUTED_VALUE"""),"oui")</f>
        <v>oui</v>
      </c>
      <c r="E270" s="24" t="str">
        <f ca="1">IFERROR(__xludf.DUMMYFUNCTION("""COMPUTED_VALUE"""),"oui")</f>
        <v>oui</v>
      </c>
      <c r="F270" s="24" t="str">
        <f ca="1">IFERROR(__xludf.DUMMYFUNCTION("""COMPUTED_VALUE"""),"non")</f>
        <v>non</v>
      </c>
      <c r="G270" s="24" t="str">
        <f ca="1">IFERROR(__xludf.DUMMYFUNCTION("""COMPUTED_VALUE"""),"Oui")</f>
        <v>Oui</v>
      </c>
      <c r="H270" s="24" t="str">
        <f ca="1">IFERROR(__xludf.DUMMYFUNCTION("""COMPUTED_VALUE"""),"Pays de Cornouaille")</f>
        <v>Pays de Cornouaille</v>
      </c>
      <c r="I270" t="str">
        <f ca="1">IFERROR(__xludf.DUMMYFUNCTION("""COMPUTED_VALUE"""),"")</f>
        <v/>
      </c>
      <c r="J270" t="str">
        <f ca="1">IFERROR(__xludf.DUMMYFUNCTION("""COMPUTED_VALUE"""),"")</f>
        <v/>
      </c>
      <c r="K270" t="str">
        <f ca="1">IFERROR(__xludf.DUMMYFUNCTION("""COMPUTED_VALUE"""),"")</f>
        <v/>
      </c>
      <c r="L270" t="str">
        <f ca="1">IFERROR(__xludf.DUMMYFUNCTION("""COMPUTED_VALUE"""),"")</f>
        <v/>
      </c>
      <c r="M270" t="str">
        <f ca="1">IFERROR(__xludf.DUMMYFUNCTION("""COMPUTED_VALUE"""),"")</f>
        <v/>
      </c>
    </row>
    <row r="271" spans="1:13" ht="12.5" x14ac:dyDescent="0.25">
      <c r="A271" t="str">
        <f ca="1">IFERROR(__xludf.DUMMYFUNCTION("""COMPUTED_VALUE"""),"Chantier d'insertion")</f>
        <v>Chantier d'insertion</v>
      </c>
      <c r="B271" t="str">
        <f ca="1">IFERROR(__xludf.DUMMYFUNCTION("""COMPUTED_VALUE"""),"ETUDES ET CHANTIERS - CHATEAULIN")</f>
        <v>ETUDES ET CHANTIERS - CHATEAULIN</v>
      </c>
      <c r="C271" t="str">
        <f ca="1">IFERROR(__xludf.DUMMYFUNCTION("""COMPUTED_VALUE"""),"5 - Mai")</f>
        <v>5 - Mai</v>
      </c>
      <c r="D271" s="24" t="str">
        <f ca="1">IFERROR(__xludf.DUMMYFUNCTION("""COMPUTED_VALUE"""),"oui")</f>
        <v>oui</v>
      </c>
      <c r="E271" s="24" t="str">
        <f ca="1">IFERROR(__xludf.DUMMYFUNCTION("""COMPUTED_VALUE"""),"oui")</f>
        <v>oui</v>
      </c>
      <c r="F271" s="24" t="str">
        <f ca="1">IFERROR(__xludf.DUMMYFUNCTION("""COMPUTED_VALUE"""),"oui")</f>
        <v>oui</v>
      </c>
      <c r="G271" s="24" t="str">
        <f ca="1">IFERROR(__xludf.DUMMYFUNCTION("""COMPUTED_VALUE"""),"Non")</f>
        <v>Non</v>
      </c>
      <c r="H271" s="24" t="str">
        <f ca="1">IFERROR(__xludf.DUMMYFUNCTION("""COMPUTED_VALUE"""),"Pays de Brest")</f>
        <v>Pays de Brest</v>
      </c>
      <c r="I271" t="str">
        <f ca="1">IFERROR(__xludf.DUMMYFUNCTION("""COMPUTED_VALUE"""),"")</f>
        <v/>
      </c>
      <c r="J271" t="str">
        <f ca="1">IFERROR(__xludf.DUMMYFUNCTION("""COMPUTED_VALUE"""),"")</f>
        <v/>
      </c>
      <c r="K271" t="str">
        <f ca="1">IFERROR(__xludf.DUMMYFUNCTION("""COMPUTED_VALUE"""),"")</f>
        <v/>
      </c>
      <c r="L271" t="str">
        <f ca="1">IFERROR(__xludf.DUMMYFUNCTION("""COMPUTED_VALUE"""),"")</f>
        <v/>
      </c>
      <c r="M271" t="str">
        <f ca="1">IFERROR(__xludf.DUMMYFUNCTION("""COMPUTED_VALUE"""),"")</f>
        <v/>
      </c>
    </row>
    <row r="272" spans="1:13" ht="12.5" x14ac:dyDescent="0.25">
      <c r="A272" t="str">
        <f ca="1">IFERROR(__xludf.DUMMYFUNCTION("""COMPUTED_VALUE"""),"Chantier d'insertion")</f>
        <v>Chantier d'insertion</v>
      </c>
      <c r="B272" t="str">
        <f ca="1">IFERROR(__xludf.DUMMYFUNCTION("""COMPUTED_VALUE"""),"ETUDES ET CHANTIERS - TREVAREZ")</f>
        <v>ETUDES ET CHANTIERS - TREVAREZ</v>
      </c>
      <c r="C272" t="str">
        <f ca="1">IFERROR(__xludf.DUMMYFUNCTION("""COMPUTED_VALUE"""),"5 - Mai")</f>
        <v>5 - Mai</v>
      </c>
      <c r="D272" s="24" t="str">
        <f ca="1">IFERROR(__xludf.DUMMYFUNCTION("""COMPUTED_VALUE"""),"non")</f>
        <v>non</v>
      </c>
      <c r="E272" s="24" t="str">
        <f ca="1">IFERROR(__xludf.DUMMYFUNCTION("""COMPUTED_VALUE"""),"oui")</f>
        <v>oui</v>
      </c>
      <c r="F272" s="24" t="str">
        <f ca="1">IFERROR(__xludf.DUMMYFUNCTION("""COMPUTED_VALUE"""),"oui")</f>
        <v>oui</v>
      </c>
      <c r="G272" s="24" t="str">
        <f ca="1">IFERROR(__xludf.DUMMYFUNCTION("""COMPUTED_VALUE"""),"Oui")</f>
        <v>Oui</v>
      </c>
      <c r="H272" s="24" t="str">
        <f ca="1">IFERROR(__xludf.DUMMYFUNCTION("""COMPUTED_VALUE"""),"Pays du COB")</f>
        <v>Pays du COB</v>
      </c>
      <c r="I272" t="str">
        <f ca="1">IFERROR(__xludf.DUMMYFUNCTION("""COMPUTED_VALUE"""),"")</f>
        <v/>
      </c>
      <c r="J272" t="str">
        <f ca="1">IFERROR(__xludf.DUMMYFUNCTION("""COMPUTED_VALUE"""),"")</f>
        <v/>
      </c>
      <c r="K272" t="str">
        <f ca="1">IFERROR(__xludf.DUMMYFUNCTION("""COMPUTED_VALUE"""),"")</f>
        <v/>
      </c>
      <c r="L272" t="str">
        <f ca="1">IFERROR(__xludf.DUMMYFUNCTION("""COMPUTED_VALUE"""),"")</f>
        <v/>
      </c>
      <c r="M272" t="str">
        <f ca="1">IFERROR(__xludf.DUMMYFUNCTION("""COMPUTED_VALUE"""),"")</f>
        <v/>
      </c>
    </row>
    <row r="273" spans="1:13" ht="12.5" x14ac:dyDescent="0.25">
      <c r="A273" t="str">
        <f ca="1">IFERROR(__xludf.DUMMYFUNCTION("""COMPUTED_VALUE"""),"Chantier d'insertion")</f>
        <v>Chantier d'insertion</v>
      </c>
      <c r="B273" t="str">
        <f ca="1">IFERROR(__xludf.DUMMYFUNCTION("""COMPUTED_VALUE"""),"AGDE - CHANTIER AGROALIMENTAIRE")</f>
        <v>AGDE - CHANTIER AGROALIMENTAIRE</v>
      </c>
      <c r="C273" t="str">
        <f ca="1">IFERROR(__xludf.DUMMYFUNCTION("""COMPUTED_VALUE"""),"5 - Mai")</f>
        <v>5 - Mai</v>
      </c>
      <c r="D273" s="24" t="str">
        <f ca="1">IFERROR(__xludf.DUMMYFUNCTION("""COMPUTED_VALUE"""),"non")</f>
        <v>non</v>
      </c>
      <c r="E273" s="24" t="str">
        <f ca="1">IFERROR(__xludf.DUMMYFUNCTION("""COMPUTED_VALUE"""),"oui")</f>
        <v>oui</v>
      </c>
      <c r="F273" s="24" t="str">
        <f ca="1">IFERROR(__xludf.DUMMYFUNCTION("""COMPUTED_VALUE"""),"oui")</f>
        <v>oui</v>
      </c>
      <c r="G273" s="24" t="str">
        <f ca="1">IFERROR(__xludf.DUMMYFUNCTION("""COMPUTED_VALUE"""),"Oui")</f>
        <v>Oui</v>
      </c>
      <c r="H273" s="24" t="str">
        <f ca="1">IFERROR(__xludf.DUMMYFUNCTION("""COMPUTED_VALUE"""),"Pays de Brest")</f>
        <v>Pays de Brest</v>
      </c>
      <c r="I273" t="str">
        <f ca="1">IFERROR(__xludf.DUMMYFUNCTION("""COMPUTED_VALUE"""),"")</f>
        <v/>
      </c>
      <c r="J273" t="str">
        <f ca="1">IFERROR(__xludf.DUMMYFUNCTION("""COMPUTED_VALUE"""),"")</f>
        <v/>
      </c>
      <c r="K273" t="str">
        <f ca="1">IFERROR(__xludf.DUMMYFUNCTION("""COMPUTED_VALUE"""),"")</f>
        <v/>
      </c>
      <c r="L273" t="str">
        <f ca="1">IFERROR(__xludf.DUMMYFUNCTION("""COMPUTED_VALUE"""),"")</f>
        <v/>
      </c>
      <c r="M273" t="str">
        <f ca="1">IFERROR(__xludf.DUMMYFUNCTION("""COMPUTED_VALUE"""),"")</f>
        <v/>
      </c>
    </row>
    <row r="274" spans="1:13" ht="12.5" x14ac:dyDescent="0.25">
      <c r="A274" t="str">
        <f ca="1">IFERROR(__xludf.DUMMYFUNCTION("""COMPUTED_VALUE"""),"Chantier d'insertion")</f>
        <v>Chantier d'insertion</v>
      </c>
      <c r="B274" t="str">
        <f ca="1">IFERROR(__xludf.DUMMYFUNCTION("""COMPUTED_VALUE"""),"PANIER DE LA MER - BRETAGNE SUD")</f>
        <v>PANIER DE LA MER - BRETAGNE SUD</v>
      </c>
      <c r="C274" t="str">
        <f ca="1">IFERROR(__xludf.DUMMYFUNCTION("""COMPUTED_VALUE"""),"5 - Mai")</f>
        <v>5 - Mai</v>
      </c>
      <c r="D274" s="24" t="str">
        <f ca="1">IFERROR(__xludf.DUMMYFUNCTION("""COMPUTED_VALUE"""),"non")</f>
        <v>non</v>
      </c>
      <c r="E274" s="24" t="str">
        <f ca="1">IFERROR(__xludf.DUMMYFUNCTION("""COMPUTED_VALUE"""),"oui")</f>
        <v>oui</v>
      </c>
      <c r="F274" s="24" t="str">
        <f ca="1">IFERROR(__xludf.DUMMYFUNCTION("""COMPUTED_VALUE"""),"oui")</f>
        <v>oui</v>
      </c>
      <c r="G274" s="24" t="str">
        <f ca="1">IFERROR(__xludf.DUMMYFUNCTION("""COMPUTED_VALUE"""),"Oui")</f>
        <v>Oui</v>
      </c>
      <c r="H274" s="24" t="str">
        <f ca="1">IFERROR(__xludf.DUMMYFUNCTION("""COMPUTED_VALUE"""),"Pays de Cornouaille")</f>
        <v>Pays de Cornouaille</v>
      </c>
      <c r="I274" t="str">
        <f ca="1">IFERROR(__xludf.DUMMYFUNCTION("""COMPUTED_VALUE"""),"")</f>
        <v/>
      </c>
      <c r="J274" t="str">
        <f ca="1">IFERROR(__xludf.DUMMYFUNCTION("""COMPUTED_VALUE"""),"")</f>
        <v/>
      </c>
      <c r="K274" t="str">
        <f ca="1">IFERROR(__xludf.DUMMYFUNCTION("""COMPUTED_VALUE"""),"")</f>
        <v/>
      </c>
      <c r="L274" t="str">
        <f ca="1">IFERROR(__xludf.DUMMYFUNCTION("""COMPUTED_VALUE"""),"")</f>
        <v/>
      </c>
      <c r="M274" t="str">
        <f ca="1">IFERROR(__xludf.DUMMYFUNCTION("""COMPUTED_VALUE"""),"")</f>
        <v/>
      </c>
    </row>
    <row r="275" spans="1:13" ht="12.5" x14ac:dyDescent="0.25">
      <c r="A275" t="str">
        <f ca="1">IFERROR(__xludf.DUMMYFUNCTION("""COMPUTED_VALUE"""),"Chantier d'insertion")</f>
        <v>Chantier d'insertion</v>
      </c>
      <c r="B275" t="str">
        <f ca="1">IFERROR(__xludf.DUMMYFUNCTION("""COMPUTED_VALUE"""),"PRELUDE - NORD")</f>
        <v>PRELUDE - NORD</v>
      </c>
      <c r="C275" t="str">
        <f ca="1">IFERROR(__xludf.DUMMYFUNCTION("""COMPUTED_VALUE"""),"5 - Mai")</f>
        <v>5 - Mai</v>
      </c>
      <c r="D275" s="24" t="str">
        <f ca="1">IFERROR(__xludf.DUMMYFUNCTION("""COMPUTED_VALUE"""),"oui")</f>
        <v>oui</v>
      </c>
      <c r="E275" s="24" t="str">
        <f ca="1">IFERROR(__xludf.DUMMYFUNCTION("""COMPUTED_VALUE"""),"")</f>
        <v/>
      </c>
      <c r="F275" s="24" t="str">
        <f ca="1">IFERROR(__xludf.DUMMYFUNCTION("""COMPUTED_VALUE"""),"")</f>
        <v/>
      </c>
      <c r="G275" s="24" t="str">
        <f ca="1">IFERROR(__xludf.DUMMYFUNCTION("""COMPUTED_VALUE"""),"Non")</f>
        <v>Non</v>
      </c>
      <c r="H275" s="24" t="str">
        <f ca="1">IFERROR(__xludf.DUMMYFUNCTION("""COMPUTED_VALUE"""),"Pays de Brest")</f>
        <v>Pays de Brest</v>
      </c>
      <c r="I275" t="str">
        <f ca="1">IFERROR(__xludf.DUMMYFUNCTION("""COMPUTED_VALUE"""),"")</f>
        <v/>
      </c>
      <c r="J275" t="str">
        <f ca="1">IFERROR(__xludf.DUMMYFUNCTION("""COMPUTED_VALUE"""),"")</f>
        <v/>
      </c>
      <c r="K275" t="str">
        <f ca="1">IFERROR(__xludf.DUMMYFUNCTION("""COMPUTED_VALUE"""),"")</f>
        <v/>
      </c>
      <c r="L275" t="str">
        <f ca="1">IFERROR(__xludf.DUMMYFUNCTION("""COMPUTED_VALUE"""),"")</f>
        <v/>
      </c>
      <c r="M275" t="str">
        <f ca="1">IFERROR(__xludf.DUMMYFUNCTION("""COMPUTED_VALUE"""),"")</f>
        <v/>
      </c>
    </row>
    <row r="276" spans="1:13" ht="12.5" x14ac:dyDescent="0.25">
      <c r="A276" t="str">
        <f ca="1">IFERROR(__xludf.DUMMYFUNCTION("""COMPUTED_VALUE"""),"Atelier d'insertion")</f>
        <v>Atelier d'insertion</v>
      </c>
      <c r="B276" t="str">
        <f ca="1">IFERROR(__xludf.DUMMYFUNCTION("""COMPUTED_VALUE"""),"ART - MA PETITE ENTREPRISE")</f>
        <v>ART - MA PETITE ENTREPRISE</v>
      </c>
      <c r="C276" t="str">
        <f ca="1">IFERROR(__xludf.DUMMYFUNCTION("""COMPUTED_VALUE"""),"5 - Mai")</f>
        <v>5 - Mai</v>
      </c>
      <c r="D276" s="24" t="str">
        <f ca="1">IFERROR(__xludf.DUMMYFUNCTION("""COMPUTED_VALUE"""),"oui")</f>
        <v>oui</v>
      </c>
      <c r="E276" s="24" t="str">
        <f ca="1">IFERROR(__xludf.DUMMYFUNCTION("""COMPUTED_VALUE"""),"")</f>
        <v/>
      </c>
      <c r="F276" s="24" t="str">
        <f ca="1">IFERROR(__xludf.DUMMYFUNCTION("""COMPUTED_VALUE"""),"")</f>
        <v/>
      </c>
      <c r="G276" s="24" t="str">
        <f ca="1">IFERROR(__xludf.DUMMYFUNCTION("""COMPUTED_VALUE"""),"Non")</f>
        <v>Non</v>
      </c>
      <c r="H276" s="24" t="str">
        <f ca="1">IFERROR(__xludf.DUMMYFUNCTION("""COMPUTED_VALUE"""),"Pays de Morlaix")</f>
        <v>Pays de Morlaix</v>
      </c>
      <c r="I276" t="str">
        <f ca="1">IFERROR(__xludf.DUMMYFUNCTION("""COMPUTED_VALUE"""),"")</f>
        <v/>
      </c>
      <c r="J276" t="str">
        <f ca="1">IFERROR(__xludf.DUMMYFUNCTION("""COMPUTED_VALUE"""),"")</f>
        <v/>
      </c>
      <c r="K276" t="str">
        <f ca="1">IFERROR(__xludf.DUMMYFUNCTION("""COMPUTED_VALUE"""),"")</f>
        <v/>
      </c>
      <c r="L276" t="str">
        <f ca="1">IFERROR(__xludf.DUMMYFUNCTION("""COMPUTED_VALUE"""),"")</f>
        <v/>
      </c>
      <c r="M276" t="str">
        <f ca="1">IFERROR(__xludf.DUMMYFUNCTION("""COMPUTED_VALUE"""),"")</f>
        <v/>
      </c>
    </row>
    <row r="277" spans="1:13" ht="12.5" x14ac:dyDescent="0.25">
      <c r="A277" t="str">
        <f ca="1">IFERROR(__xludf.DUMMYFUNCTION("""COMPUTED_VALUE"""),"Remobilisation sociale")</f>
        <v>Remobilisation sociale</v>
      </c>
      <c r="B277" t="str">
        <f ca="1">IFERROR(__xludf.DUMMYFUNCTION("""COMPUTED_VALUE"""),"MPT BELLEVUE - AGIR BREST")</f>
        <v>MPT BELLEVUE - AGIR BREST</v>
      </c>
      <c r="C277" t="str">
        <f ca="1">IFERROR(__xludf.DUMMYFUNCTION("""COMPUTED_VALUE"""),"5 - Mai")</f>
        <v>5 - Mai</v>
      </c>
      <c r="D277" s="24" t="str">
        <f ca="1">IFERROR(__xludf.DUMMYFUNCTION("""COMPUTED_VALUE"""),"oui")</f>
        <v>oui</v>
      </c>
      <c r="E277" s="24" t="str">
        <f ca="1">IFERROR(__xludf.DUMMYFUNCTION("""COMPUTED_VALUE"""),"oui")</f>
        <v>oui</v>
      </c>
      <c r="F277" s="24" t="str">
        <f ca="1">IFERROR(__xludf.DUMMYFUNCTION("""COMPUTED_VALUE"""),"oui")</f>
        <v>oui</v>
      </c>
      <c r="G277" s="24" t="str">
        <f ca="1">IFERROR(__xludf.DUMMYFUNCTION("""COMPUTED_VALUE"""),"Non")</f>
        <v>Non</v>
      </c>
      <c r="H277" s="24" t="str">
        <f ca="1">IFERROR(__xludf.DUMMYFUNCTION("""COMPUTED_VALUE"""),"Pays de Brest")</f>
        <v>Pays de Brest</v>
      </c>
      <c r="I277" t="str">
        <f ca="1">IFERROR(__xludf.DUMMYFUNCTION("""COMPUTED_VALUE"""),"")</f>
        <v/>
      </c>
      <c r="J277" t="str">
        <f ca="1">IFERROR(__xludf.DUMMYFUNCTION("""COMPUTED_VALUE"""),"")</f>
        <v/>
      </c>
      <c r="K277" t="str">
        <f ca="1">IFERROR(__xludf.DUMMYFUNCTION("""COMPUTED_VALUE"""),"")</f>
        <v/>
      </c>
      <c r="L277" t="str">
        <f ca="1">IFERROR(__xludf.DUMMYFUNCTION("""COMPUTED_VALUE"""),"")</f>
        <v/>
      </c>
      <c r="M277" t="str">
        <f ca="1">IFERROR(__xludf.DUMMYFUNCTION("""COMPUTED_VALUE"""),"")</f>
        <v/>
      </c>
    </row>
    <row r="278" spans="1:13" ht="12.5" x14ac:dyDescent="0.25">
      <c r="A278" t="str">
        <f ca="1">IFERROR(__xludf.DUMMYFUNCTION("""COMPUTED_VALUE"""),"Remobilisation sociale")</f>
        <v>Remobilisation sociale</v>
      </c>
      <c r="B278" t="str">
        <f ca="1">IFERROR(__xludf.DUMMYFUNCTION("""COMPUTED_VALUE"""),"MPT BELLEVUE - AGIR LESNEVEN")</f>
        <v>MPT BELLEVUE - AGIR LESNEVEN</v>
      </c>
      <c r="C278" t="str">
        <f ca="1">IFERROR(__xludf.DUMMYFUNCTION("""COMPUTED_VALUE"""),"5 - Mai")</f>
        <v>5 - Mai</v>
      </c>
      <c r="D278" s="24" t="str">
        <f ca="1">IFERROR(__xludf.DUMMYFUNCTION("""COMPUTED_VALUE"""),"non")</f>
        <v>non</v>
      </c>
      <c r="E278" s="24" t="str">
        <f ca="1">IFERROR(__xludf.DUMMYFUNCTION("""COMPUTED_VALUE"""),"oui")</f>
        <v>oui</v>
      </c>
      <c r="F278" s="24" t="str">
        <f ca="1">IFERROR(__xludf.DUMMYFUNCTION("""COMPUTED_VALUE"""),"oui")</f>
        <v>oui</v>
      </c>
      <c r="G278" s="24" t="str">
        <f ca="1">IFERROR(__xludf.DUMMYFUNCTION("""COMPUTED_VALUE"""),"Oui")</f>
        <v>Oui</v>
      </c>
      <c r="H278" s="24" t="str">
        <f ca="1">IFERROR(__xludf.DUMMYFUNCTION("""COMPUTED_VALUE"""),"Pays de Brest")</f>
        <v>Pays de Brest</v>
      </c>
      <c r="I278" t="str">
        <f ca="1">IFERROR(__xludf.DUMMYFUNCTION("""COMPUTED_VALUE"""),"")</f>
        <v/>
      </c>
      <c r="J278" t="str">
        <f ca="1">IFERROR(__xludf.DUMMYFUNCTION("""COMPUTED_VALUE"""),"")</f>
        <v/>
      </c>
      <c r="K278" t="str">
        <f ca="1">IFERROR(__xludf.DUMMYFUNCTION("""COMPUTED_VALUE"""),"")</f>
        <v/>
      </c>
      <c r="L278" t="str">
        <f ca="1">IFERROR(__xludf.DUMMYFUNCTION("""COMPUTED_VALUE"""),"")</f>
        <v/>
      </c>
      <c r="M278" t="str">
        <f ca="1">IFERROR(__xludf.DUMMYFUNCTION("""COMPUTED_VALUE"""),"")</f>
        <v/>
      </c>
    </row>
    <row r="279" spans="1:13" ht="12.5" x14ac:dyDescent="0.25">
      <c r="A279" t="str">
        <f ca="1">IFERROR(__xludf.DUMMYFUNCTION("""COMPUTED_VALUE"""),"Atelier d'insertion")</f>
        <v>Atelier d'insertion</v>
      </c>
      <c r="B279" t="str">
        <f ca="1">IFERROR(__xludf.DUMMYFUNCTION("""COMPUTED_VALUE"""),"ART - L'ENVERS DU DECOR")</f>
        <v>ART - L'ENVERS DU DECOR</v>
      </c>
      <c r="C279" t="str">
        <f ca="1">IFERROR(__xludf.DUMMYFUNCTION("""COMPUTED_VALUE"""),"5 - Mai")</f>
        <v>5 - Mai</v>
      </c>
      <c r="D279" s="24" t="str">
        <f ca="1">IFERROR(__xludf.DUMMYFUNCTION("""COMPUTED_VALUE"""),"oui")</f>
        <v>oui</v>
      </c>
      <c r="E279" s="24" t="str">
        <f ca="1">IFERROR(__xludf.DUMMYFUNCTION("""COMPUTED_VALUE"""),"non")</f>
        <v>non</v>
      </c>
      <c r="F279" s="24" t="str">
        <f ca="1">IFERROR(__xludf.DUMMYFUNCTION("""COMPUTED_VALUE"""),"non")</f>
        <v>non</v>
      </c>
      <c r="G279" s="24" t="str">
        <f ca="1">IFERROR(__xludf.DUMMYFUNCTION("""COMPUTED_VALUE"""),"Oui")</f>
        <v>Oui</v>
      </c>
      <c r="H279" s="24" t="str">
        <f ca="1">IFERROR(__xludf.DUMMYFUNCTION("""COMPUTED_VALUE"""),"Pays de Morlaix")</f>
        <v>Pays de Morlaix</v>
      </c>
      <c r="I279" t="str">
        <f ca="1">IFERROR(__xludf.DUMMYFUNCTION("""COMPUTED_VALUE"""),"")</f>
        <v/>
      </c>
      <c r="J279" t="str">
        <f ca="1">IFERROR(__xludf.DUMMYFUNCTION("""COMPUTED_VALUE"""),"")</f>
        <v/>
      </c>
      <c r="K279" t="str">
        <f ca="1">IFERROR(__xludf.DUMMYFUNCTION("""COMPUTED_VALUE"""),"")</f>
        <v/>
      </c>
      <c r="L279" t="str">
        <f ca="1">IFERROR(__xludf.DUMMYFUNCTION("""COMPUTED_VALUE"""),"")</f>
        <v/>
      </c>
      <c r="M279" t="str">
        <f ca="1">IFERROR(__xludf.DUMMYFUNCTION("""COMPUTED_VALUE"""),"")</f>
        <v/>
      </c>
    </row>
    <row r="280" spans="1:13" ht="12.5" x14ac:dyDescent="0.25">
      <c r="A280" t="str">
        <f ca="1">IFERROR(__xludf.DUMMYFUNCTION("""COMPUTED_VALUE"""),"Auto école sociale")</f>
        <v>Auto école sociale</v>
      </c>
      <c r="B280" t="str">
        <f ca="1">IFERROR(__xludf.DUMMYFUNCTION("""COMPUTED_VALUE"""),"MASSE TREVIDY - ROULEZ JEUNESSE")</f>
        <v>MASSE TREVIDY - ROULEZ JEUNESSE</v>
      </c>
      <c r="C280" t="str">
        <f ca="1">IFERROR(__xludf.DUMMYFUNCTION("""COMPUTED_VALUE"""),"5 - Mai")</f>
        <v>5 - Mai</v>
      </c>
      <c r="D280" s="24" t="str">
        <f ca="1">IFERROR(__xludf.DUMMYFUNCTION("""COMPUTED_VALUE"""),"non")</f>
        <v>non</v>
      </c>
      <c r="E280" s="24" t="str">
        <f ca="1">IFERROR(__xludf.DUMMYFUNCTION("""COMPUTED_VALUE"""),"non")</f>
        <v>non</v>
      </c>
      <c r="F280" s="24" t="str">
        <f ca="1">IFERROR(__xludf.DUMMYFUNCTION("""COMPUTED_VALUE"""),"non")</f>
        <v>non</v>
      </c>
      <c r="G280" s="24" t="str">
        <f ca="1">IFERROR(__xludf.DUMMYFUNCTION("""COMPUTED_VALUE"""),"Oui")</f>
        <v>Oui</v>
      </c>
      <c r="H280" s="24" t="str">
        <f ca="1">IFERROR(__xludf.DUMMYFUNCTION("""COMPUTED_VALUE"""),"Pays de Cornouaille")</f>
        <v>Pays de Cornouaille</v>
      </c>
      <c r="I280" t="str">
        <f ca="1">IFERROR(__xludf.DUMMYFUNCTION("""COMPUTED_VALUE"""),"")</f>
        <v/>
      </c>
      <c r="J280" t="str">
        <f ca="1">IFERROR(__xludf.DUMMYFUNCTION("""COMPUTED_VALUE"""),"")</f>
        <v/>
      </c>
      <c r="K280" t="str">
        <f ca="1">IFERROR(__xludf.DUMMYFUNCTION("""COMPUTED_VALUE"""),"")</f>
        <v/>
      </c>
      <c r="L280" t="str">
        <f ca="1">IFERROR(__xludf.DUMMYFUNCTION("""COMPUTED_VALUE"""),"")</f>
        <v/>
      </c>
      <c r="M280" t="str">
        <f ca="1">IFERROR(__xludf.DUMMYFUNCTION("""COMPUTED_VALUE"""),"")</f>
        <v/>
      </c>
    </row>
    <row r="281" spans="1:13" ht="12.5" x14ac:dyDescent="0.25">
      <c r="A281" t="str">
        <f ca="1">IFERROR(__xludf.DUMMYFUNCTION("""COMPUTED_VALUE"""),"Action Jeunes")</f>
        <v>Action Jeunes</v>
      </c>
      <c r="B281" t="str">
        <f ca="1">IFERROR(__xludf.DUMMYFUNCTION("""COMPUTED_VALUE"""),"DON BOSCO - ESPACE INSERTION")</f>
        <v>DON BOSCO - ESPACE INSERTION</v>
      </c>
      <c r="C281" t="str">
        <f ca="1">IFERROR(__xludf.DUMMYFUNCTION("""COMPUTED_VALUE"""),"5 - Mai")</f>
        <v>5 - Mai</v>
      </c>
      <c r="D281" s="24" t="str">
        <f ca="1">IFERROR(__xludf.DUMMYFUNCTION("""COMPUTED_VALUE"""),"oui")</f>
        <v>oui</v>
      </c>
      <c r="E281" s="24" t="str">
        <f ca="1">IFERROR(__xludf.DUMMYFUNCTION("""COMPUTED_VALUE"""),"oui")</f>
        <v>oui</v>
      </c>
      <c r="F281" s="24" t="str">
        <f ca="1">IFERROR(__xludf.DUMMYFUNCTION("""COMPUTED_VALUE"""),"oui")</f>
        <v>oui</v>
      </c>
      <c r="G281" s="24" t="str">
        <f ca="1">IFERROR(__xludf.DUMMYFUNCTION("""COMPUTED_VALUE"""),"Oui")</f>
        <v>Oui</v>
      </c>
      <c r="H281" s="24" t="str">
        <f ca="1">IFERROR(__xludf.DUMMYFUNCTION("""COMPUTED_VALUE"""),"Pays de Brest")</f>
        <v>Pays de Brest</v>
      </c>
      <c r="I281" t="str">
        <f ca="1">IFERROR(__xludf.DUMMYFUNCTION("""COMPUTED_VALUE"""),"")</f>
        <v/>
      </c>
      <c r="J281" t="str">
        <f ca="1">IFERROR(__xludf.DUMMYFUNCTION("""COMPUTED_VALUE"""),"")</f>
        <v/>
      </c>
      <c r="K281" t="str">
        <f ca="1">IFERROR(__xludf.DUMMYFUNCTION("""COMPUTED_VALUE"""),"")</f>
        <v/>
      </c>
      <c r="L281" t="str">
        <f ca="1">IFERROR(__xludf.DUMMYFUNCTION("""COMPUTED_VALUE"""),"")</f>
        <v/>
      </c>
      <c r="M281" t="str">
        <f ca="1">IFERROR(__xludf.DUMMYFUNCTION("""COMPUTED_VALUE"""),"")</f>
        <v/>
      </c>
    </row>
    <row r="282" spans="1:13" ht="12.5" x14ac:dyDescent="0.25">
      <c r="A282" t="str">
        <f ca="1">IFERROR(__xludf.DUMMYFUNCTION("""COMPUTED_VALUE"""),"Chantier d'insertion")</f>
        <v>Chantier d'insertion</v>
      </c>
      <c r="B282" t="str">
        <f ca="1">IFERROR(__xludf.DUMMYFUNCTION("""COMPUTED_VALUE"""),"DON BOSCO - CHANTIER BATIMENT")</f>
        <v>DON BOSCO - CHANTIER BATIMENT</v>
      </c>
      <c r="C282" t="str">
        <f ca="1">IFERROR(__xludf.DUMMYFUNCTION("""COMPUTED_VALUE"""),"5 - Mai")</f>
        <v>5 - Mai</v>
      </c>
      <c r="D282" s="24" t="str">
        <f ca="1">IFERROR(__xludf.DUMMYFUNCTION("""COMPUTED_VALUE"""),"oui")</f>
        <v>oui</v>
      </c>
      <c r="E282" s="24" t="str">
        <f ca="1">IFERROR(__xludf.DUMMYFUNCTION("""COMPUTED_VALUE"""),"oui")</f>
        <v>oui</v>
      </c>
      <c r="F282" s="24" t="str">
        <f ca="1">IFERROR(__xludf.DUMMYFUNCTION("""COMPUTED_VALUE"""),"oui")</f>
        <v>oui</v>
      </c>
      <c r="G282" s="24" t="str">
        <f ca="1">IFERROR(__xludf.DUMMYFUNCTION("""COMPUTED_VALUE"""),"Oui")</f>
        <v>Oui</v>
      </c>
      <c r="H282" s="24" t="str">
        <f ca="1">IFERROR(__xludf.DUMMYFUNCTION("""COMPUTED_VALUE"""),"Pays de Brest")</f>
        <v>Pays de Brest</v>
      </c>
      <c r="I282" t="str">
        <f ca="1">IFERROR(__xludf.DUMMYFUNCTION("""COMPUTED_VALUE"""),"")</f>
        <v/>
      </c>
      <c r="J282" t="str">
        <f ca="1">IFERROR(__xludf.DUMMYFUNCTION("""COMPUTED_VALUE"""),"")</f>
        <v/>
      </c>
      <c r="K282" t="str">
        <f ca="1">IFERROR(__xludf.DUMMYFUNCTION("""COMPUTED_VALUE"""),"")</f>
        <v/>
      </c>
      <c r="L282" t="str">
        <f ca="1">IFERROR(__xludf.DUMMYFUNCTION("""COMPUTED_VALUE"""),"")</f>
        <v/>
      </c>
      <c r="M282" t="str">
        <f ca="1">IFERROR(__xludf.DUMMYFUNCTION("""COMPUTED_VALUE"""),"")</f>
        <v/>
      </c>
    </row>
    <row r="283" spans="1:13" ht="12.5" x14ac:dyDescent="0.25">
      <c r="A283" t="str">
        <f ca="1">IFERROR(__xludf.DUMMYFUNCTION("""COMPUTED_VALUE"""),"Elaboration projet professionnel")</f>
        <v>Elaboration projet professionnel</v>
      </c>
      <c r="B283" t="str">
        <f ca="1">IFERROR(__xludf.DUMMYFUNCTION("""COMPUTED_VALUE"""),"DON BOSCO - SEB'ACTION")</f>
        <v>DON BOSCO - SEB'ACTION</v>
      </c>
      <c r="C283" t="str">
        <f ca="1">IFERROR(__xludf.DUMMYFUNCTION("""COMPUTED_VALUE"""),"5 - Mai")</f>
        <v>5 - Mai</v>
      </c>
      <c r="D283" s="24" t="str">
        <f ca="1">IFERROR(__xludf.DUMMYFUNCTION("""COMPUTED_VALUE"""),"oui")</f>
        <v>oui</v>
      </c>
      <c r="E283" s="24" t="str">
        <f ca="1">IFERROR(__xludf.DUMMYFUNCTION("""COMPUTED_VALUE"""),"oui")</f>
        <v>oui</v>
      </c>
      <c r="F283" s="24" t="str">
        <f ca="1">IFERROR(__xludf.DUMMYFUNCTION("""COMPUTED_VALUE"""),"oui")</f>
        <v>oui</v>
      </c>
      <c r="G283" s="24" t="str">
        <f ca="1">IFERROR(__xludf.DUMMYFUNCTION("""COMPUTED_VALUE"""),"Non")</f>
        <v>Non</v>
      </c>
      <c r="H283" s="24" t="str">
        <f ca="1">IFERROR(__xludf.DUMMYFUNCTION("""COMPUTED_VALUE"""),"Pays de Brest")</f>
        <v>Pays de Brest</v>
      </c>
      <c r="I283" t="str">
        <f ca="1">IFERROR(__xludf.DUMMYFUNCTION("""COMPUTED_VALUE"""),"")</f>
        <v/>
      </c>
      <c r="J283" t="str">
        <f ca="1">IFERROR(__xludf.DUMMYFUNCTION("""COMPUTED_VALUE"""),"")</f>
        <v/>
      </c>
      <c r="K283" t="str">
        <f ca="1">IFERROR(__xludf.DUMMYFUNCTION("""COMPUTED_VALUE"""),"")</f>
        <v/>
      </c>
      <c r="L283" t="str">
        <f ca="1">IFERROR(__xludf.DUMMYFUNCTION("""COMPUTED_VALUE"""),"")</f>
        <v/>
      </c>
      <c r="M283" t="str">
        <f ca="1">IFERROR(__xludf.DUMMYFUNCTION("""COMPUTED_VALUE"""),"")</f>
        <v/>
      </c>
    </row>
    <row r="284" spans="1:13" ht="12.5" x14ac:dyDescent="0.25">
      <c r="A284" t="str">
        <f ca="1">IFERROR(__xludf.DUMMYFUNCTION("""COMPUTED_VALUE"""),"Chantier d'insertion")</f>
        <v>Chantier d'insertion</v>
      </c>
      <c r="B284" t="str">
        <f ca="1">IFERROR(__xludf.DUMMYFUNCTION("""COMPUTED_VALUE"""),"JARDINS DE KERBELEC")</f>
        <v>JARDINS DE KERBELEC</v>
      </c>
      <c r="C284" t="str">
        <f ca="1">IFERROR(__xludf.DUMMYFUNCTION("""COMPUTED_VALUE"""),"5 - Mai")</f>
        <v>5 - Mai</v>
      </c>
      <c r="D284" s="24" t="str">
        <f ca="1">IFERROR(__xludf.DUMMYFUNCTION("""COMPUTED_VALUE"""),"oui")</f>
        <v>oui</v>
      </c>
      <c r="E284" s="24" t="str">
        <f ca="1">IFERROR(__xludf.DUMMYFUNCTION("""COMPUTED_VALUE"""),"oui")</f>
        <v>oui</v>
      </c>
      <c r="F284" s="24" t="str">
        <f ca="1">IFERROR(__xludf.DUMMYFUNCTION("""COMPUTED_VALUE"""),"oui")</f>
        <v>oui</v>
      </c>
      <c r="G284" s="24" t="str">
        <f ca="1">IFERROR(__xludf.DUMMYFUNCTION("""COMPUTED_VALUE"""),"Non")</f>
        <v>Non</v>
      </c>
      <c r="H284" s="24" t="str">
        <f ca="1">IFERROR(__xludf.DUMMYFUNCTION("""COMPUTED_VALUE"""),"Pays de Cornouaille")</f>
        <v>Pays de Cornouaille</v>
      </c>
      <c r="I284" t="str">
        <f ca="1">IFERROR(__xludf.DUMMYFUNCTION("""COMPUTED_VALUE"""),"")</f>
        <v/>
      </c>
      <c r="J284" t="str">
        <f ca="1">IFERROR(__xludf.DUMMYFUNCTION("""COMPUTED_VALUE"""),"")</f>
        <v/>
      </c>
      <c r="K284" t="str">
        <f ca="1">IFERROR(__xludf.DUMMYFUNCTION("""COMPUTED_VALUE"""),"")</f>
        <v/>
      </c>
      <c r="L284" t="str">
        <f ca="1">IFERROR(__xludf.DUMMYFUNCTION("""COMPUTED_VALUE"""),"")</f>
        <v/>
      </c>
      <c r="M284" t="str">
        <f ca="1">IFERROR(__xludf.DUMMYFUNCTION("""COMPUTED_VALUE"""),"")</f>
        <v/>
      </c>
    </row>
    <row r="285" spans="1:13" ht="12.5" hidden="1" x14ac:dyDescent="0.25">
      <c r="A285" t="str">
        <f ca="1">IFERROR(__xludf.DUMMYFUNCTION("""COMPUTED_VALUE"""),"#N/A")</f>
        <v>#N/A</v>
      </c>
      <c r="B285" t="str">
        <f ca="1">IFERROR(__xludf.DUMMYFUNCTION("""COMPUTED_VALUE"""),"")</f>
        <v/>
      </c>
      <c r="C285" t="str">
        <f ca="1">IFERROR(__xludf.DUMMYFUNCTION("""COMPUTED_VALUE"""),"")</f>
        <v/>
      </c>
      <c r="D285" s="24" t="str">
        <f ca="1">IFERROR(__xludf.DUMMYFUNCTION("""COMPUTED_VALUE"""),"")</f>
        <v/>
      </c>
      <c r="E285" s="24" t="str">
        <f ca="1">IFERROR(__xludf.DUMMYFUNCTION("""COMPUTED_VALUE"""),"")</f>
        <v/>
      </c>
      <c r="F285" s="24" t="str">
        <f ca="1">IFERROR(__xludf.DUMMYFUNCTION("""COMPUTED_VALUE"""),"")</f>
        <v/>
      </c>
      <c r="G285" s="24" t="str">
        <f ca="1">IFERROR(__xludf.DUMMYFUNCTION("""COMPUTED_VALUE"""),"")</f>
        <v/>
      </c>
      <c r="H285" s="24" t="str">
        <f ca="1">IFERROR(__xludf.DUMMYFUNCTION("""COMPUTED_VALUE"""),"#N/A")</f>
        <v>#N/A</v>
      </c>
      <c r="I285" t="str">
        <f ca="1">IFERROR(__xludf.DUMMYFUNCTION("""COMPUTED_VALUE"""),"")</f>
        <v/>
      </c>
      <c r="J285" t="str">
        <f ca="1">IFERROR(__xludf.DUMMYFUNCTION("""COMPUTED_VALUE"""),"")</f>
        <v/>
      </c>
      <c r="K285" t="str">
        <f ca="1">IFERROR(__xludf.DUMMYFUNCTION("""COMPUTED_VALUE"""),"")</f>
        <v/>
      </c>
      <c r="L285" t="str">
        <f ca="1">IFERROR(__xludf.DUMMYFUNCTION("""COMPUTED_VALUE"""),"")</f>
        <v/>
      </c>
      <c r="M285" t="str">
        <f ca="1">IFERROR(__xludf.DUMMYFUNCTION("""COMPUTED_VALUE"""),"")</f>
        <v/>
      </c>
    </row>
    <row r="286" spans="1:13" ht="12.5" hidden="1" x14ac:dyDescent="0.25">
      <c r="A286" t="str">
        <f ca="1">IFERROR(__xludf.DUMMYFUNCTION("""COMPUTED_VALUE"""),"#N/A")</f>
        <v>#N/A</v>
      </c>
      <c r="B286" t="str">
        <f ca="1">IFERROR(__xludf.DUMMYFUNCTION("""COMPUTED_VALUE"""),"")</f>
        <v/>
      </c>
      <c r="C286" t="str">
        <f ca="1">IFERROR(__xludf.DUMMYFUNCTION("""COMPUTED_VALUE"""),"")</f>
        <v/>
      </c>
      <c r="D286" s="24" t="str">
        <f ca="1">IFERROR(__xludf.DUMMYFUNCTION("""COMPUTED_VALUE"""),"")</f>
        <v/>
      </c>
      <c r="E286" s="24" t="str">
        <f ca="1">IFERROR(__xludf.DUMMYFUNCTION("""COMPUTED_VALUE"""),"")</f>
        <v/>
      </c>
      <c r="F286" s="24" t="str">
        <f ca="1">IFERROR(__xludf.DUMMYFUNCTION("""COMPUTED_VALUE"""),"")</f>
        <v/>
      </c>
      <c r="G286" s="24" t="str">
        <f ca="1">IFERROR(__xludf.DUMMYFUNCTION("""COMPUTED_VALUE"""),"")</f>
        <v/>
      </c>
      <c r="H286" s="24" t="str">
        <f ca="1">IFERROR(__xludf.DUMMYFUNCTION("""COMPUTED_VALUE"""),"#N/A")</f>
        <v>#N/A</v>
      </c>
      <c r="I286" t="str">
        <f ca="1">IFERROR(__xludf.DUMMYFUNCTION("""COMPUTED_VALUE"""),"")</f>
        <v/>
      </c>
      <c r="J286" t="str">
        <f ca="1">IFERROR(__xludf.DUMMYFUNCTION("""COMPUTED_VALUE"""),"")</f>
        <v/>
      </c>
      <c r="K286" t="str">
        <f ca="1">IFERROR(__xludf.DUMMYFUNCTION("""COMPUTED_VALUE"""),"")</f>
        <v/>
      </c>
      <c r="L286" t="str">
        <f ca="1">IFERROR(__xludf.DUMMYFUNCTION("""COMPUTED_VALUE"""),"")</f>
        <v/>
      </c>
      <c r="M286" t="str">
        <f ca="1">IFERROR(__xludf.DUMMYFUNCTION("""COMPUTED_VALUE"""),"")</f>
        <v/>
      </c>
    </row>
    <row r="287" spans="1:13" ht="12.5" hidden="1" x14ac:dyDescent="0.25">
      <c r="A287" t="str">
        <f ca="1">IFERROR(__xludf.DUMMYFUNCTION("""COMPUTED_VALUE"""),"#N/A")</f>
        <v>#N/A</v>
      </c>
      <c r="B287" t="str">
        <f ca="1">IFERROR(__xludf.DUMMYFUNCTION("""COMPUTED_VALUE"""),"")</f>
        <v/>
      </c>
      <c r="C287" t="str">
        <f ca="1">IFERROR(__xludf.DUMMYFUNCTION("""COMPUTED_VALUE"""),"")</f>
        <v/>
      </c>
      <c r="D287" s="24" t="str">
        <f ca="1">IFERROR(__xludf.DUMMYFUNCTION("""COMPUTED_VALUE"""),"")</f>
        <v/>
      </c>
      <c r="E287" s="24" t="str">
        <f ca="1">IFERROR(__xludf.DUMMYFUNCTION("""COMPUTED_VALUE"""),"")</f>
        <v/>
      </c>
      <c r="F287" s="24" t="str">
        <f ca="1">IFERROR(__xludf.DUMMYFUNCTION("""COMPUTED_VALUE"""),"")</f>
        <v/>
      </c>
      <c r="G287" s="24" t="str">
        <f ca="1">IFERROR(__xludf.DUMMYFUNCTION("""COMPUTED_VALUE"""),"")</f>
        <v/>
      </c>
      <c r="H287" s="24" t="str">
        <f ca="1">IFERROR(__xludf.DUMMYFUNCTION("""COMPUTED_VALUE"""),"#N/A")</f>
        <v>#N/A</v>
      </c>
      <c r="I287" t="str">
        <f ca="1">IFERROR(__xludf.DUMMYFUNCTION("""COMPUTED_VALUE"""),"")</f>
        <v/>
      </c>
      <c r="J287" t="str">
        <f ca="1">IFERROR(__xludf.DUMMYFUNCTION("""COMPUTED_VALUE"""),"")</f>
        <v/>
      </c>
      <c r="K287" t="str">
        <f ca="1">IFERROR(__xludf.DUMMYFUNCTION("""COMPUTED_VALUE"""),"")</f>
        <v/>
      </c>
      <c r="L287" t="str">
        <f ca="1">IFERROR(__xludf.DUMMYFUNCTION("""COMPUTED_VALUE"""),"")</f>
        <v/>
      </c>
      <c r="M287" t="str">
        <f ca="1">IFERROR(__xludf.DUMMYFUNCTION("""COMPUTED_VALUE"""),"")</f>
        <v/>
      </c>
    </row>
    <row r="288" spans="1:13" ht="12.5" hidden="1" x14ac:dyDescent="0.25">
      <c r="A288" t="str">
        <f ca="1">IFERROR(__xludf.DUMMYFUNCTION("""COMPUTED_VALUE"""),"#N/A")</f>
        <v>#N/A</v>
      </c>
      <c r="B288" t="str">
        <f ca="1">IFERROR(__xludf.DUMMYFUNCTION("""COMPUTED_VALUE"""),"")</f>
        <v/>
      </c>
      <c r="C288" t="str">
        <f ca="1">IFERROR(__xludf.DUMMYFUNCTION("""COMPUTED_VALUE"""),"")</f>
        <v/>
      </c>
      <c r="D288" s="24" t="str">
        <f ca="1">IFERROR(__xludf.DUMMYFUNCTION("""COMPUTED_VALUE"""),"")</f>
        <v/>
      </c>
      <c r="E288" s="24" t="str">
        <f ca="1">IFERROR(__xludf.DUMMYFUNCTION("""COMPUTED_VALUE"""),"")</f>
        <v/>
      </c>
      <c r="F288" s="24" t="str">
        <f ca="1">IFERROR(__xludf.DUMMYFUNCTION("""COMPUTED_VALUE"""),"")</f>
        <v/>
      </c>
      <c r="G288" s="24" t="str">
        <f ca="1">IFERROR(__xludf.DUMMYFUNCTION("""COMPUTED_VALUE"""),"")</f>
        <v/>
      </c>
      <c r="H288" s="24" t="str">
        <f ca="1">IFERROR(__xludf.DUMMYFUNCTION("""COMPUTED_VALUE"""),"#N/A")</f>
        <v>#N/A</v>
      </c>
      <c r="I288" t="str">
        <f ca="1">IFERROR(__xludf.DUMMYFUNCTION("""COMPUTED_VALUE"""),"")</f>
        <v/>
      </c>
      <c r="J288" t="str">
        <f ca="1">IFERROR(__xludf.DUMMYFUNCTION("""COMPUTED_VALUE"""),"")</f>
        <v/>
      </c>
      <c r="K288" t="str">
        <f ca="1">IFERROR(__xludf.DUMMYFUNCTION("""COMPUTED_VALUE"""),"")</f>
        <v/>
      </c>
      <c r="L288" t="str">
        <f ca="1">IFERROR(__xludf.DUMMYFUNCTION("""COMPUTED_VALUE"""),"")</f>
        <v/>
      </c>
      <c r="M288" t="str">
        <f ca="1">IFERROR(__xludf.DUMMYFUNCTION("""COMPUTED_VALUE"""),"")</f>
        <v/>
      </c>
    </row>
    <row r="289" spans="1:13" ht="12.5" hidden="1" x14ac:dyDescent="0.25">
      <c r="A289" t="str">
        <f ca="1">IFERROR(__xludf.DUMMYFUNCTION("""COMPUTED_VALUE"""),"#N/A")</f>
        <v>#N/A</v>
      </c>
      <c r="B289" t="str">
        <f ca="1">IFERROR(__xludf.DUMMYFUNCTION("""COMPUTED_VALUE"""),"")</f>
        <v/>
      </c>
      <c r="C289" t="str">
        <f ca="1">IFERROR(__xludf.DUMMYFUNCTION("""COMPUTED_VALUE"""),"")</f>
        <v/>
      </c>
      <c r="D289" s="24" t="str">
        <f ca="1">IFERROR(__xludf.DUMMYFUNCTION("""COMPUTED_VALUE"""),"")</f>
        <v/>
      </c>
      <c r="E289" s="24" t="str">
        <f ca="1">IFERROR(__xludf.DUMMYFUNCTION("""COMPUTED_VALUE"""),"")</f>
        <v/>
      </c>
      <c r="F289" s="24" t="str">
        <f ca="1">IFERROR(__xludf.DUMMYFUNCTION("""COMPUTED_VALUE"""),"")</f>
        <v/>
      </c>
      <c r="G289" s="24" t="str">
        <f ca="1">IFERROR(__xludf.DUMMYFUNCTION("""COMPUTED_VALUE"""),"")</f>
        <v/>
      </c>
      <c r="H289" s="24" t="str">
        <f ca="1">IFERROR(__xludf.DUMMYFUNCTION("""COMPUTED_VALUE"""),"#N/A")</f>
        <v>#N/A</v>
      </c>
      <c r="I289" t="str">
        <f ca="1">IFERROR(__xludf.DUMMYFUNCTION("""COMPUTED_VALUE"""),"")</f>
        <v/>
      </c>
      <c r="J289" t="str">
        <f ca="1">IFERROR(__xludf.DUMMYFUNCTION("""COMPUTED_VALUE"""),"")</f>
        <v/>
      </c>
      <c r="K289" t="str">
        <f ca="1">IFERROR(__xludf.DUMMYFUNCTION("""COMPUTED_VALUE"""),"")</f>
        <v/>
      </c>
      <c r="L289" t="str">
        <f ca="1">IFERROR(__xludf.DUMMYFUNCTION("""COMPUTED_VALUE"""),"")</f>
        <v/>
      </c>
      <c r="M289" t="str">
        <f ca="1">IFERROR(__xludf.DUMMYFUNCTION("""COMPUTED_VALUE"""),"")</f>
        <v/>
      </c>
    </row>
    <row r="290" spans="1:13" ht="12.5" hidden="1" x14ac:dyDescent="0.25">
      <c r="A290" t="str">
        <f ca="1">IFERROR(__xludf.DUMMYFUNCTION("""COMPUTED_VALUE"""),"#N/A")</f>
        <v>#N/A</v>
      </c>
      <c r="B290" t="str">
        <f ca="1">IFERROR(__xludf.DUMMYFUNCTION("""COMPUTED_VALUE"""),"")</f>
        <v/>
      </c>
      <c r="C290" t="str">
        <f ca="1">IFERROR(__xludf.DUMMYFUNCTION("""COMPUTED_VALUE"""),"")</f>
        <v/>
      </c>
      <c r="D290" s="24" t="str">
        <f ca="1">IFERROR(__xludf.DUMMYFUNCTION("""COMPUTED_VALUE"""),"")</f>
        <v/>
      </c>
      <c r="E290" s="24" t="str">
        <f ca="1">IFERROR(__xludf.DUMMYFUNCTION("""COMPUTED_VALUE"""),"")</f>
        <v/>
      </c>
      <c r="F290" s="24" t="str">
        <f ca="1">IFERROR(__xludf.DUMMYFUNCTION("""COMPUTED_VALUE"""),"")</f>
        <v/>
      </c>
      <c r="G290" s="24" t="str">
        <f ca="1">IFERROR(__xludf.DUMMYFUNCTION("""COMPUTED_VALUE"""),"")</f>
        <v/>
      </c>
      <c r="H290" s="24" t="str">
        <f ca="1">IFERROR(__xludf.DUMMYFUNCTION("""COMPUTED_VALUE"""),"#N/A")</f>
        <v>#N/A</v>
      </c>
      <c r="I290" t="str">
        <f ca="1">IFERROR(__xludf.DUMMYFUNCTION("""COMPUTED_VALUE"""),"")</f>
        <v/>
      </c>
      <c r="J290" t="str">
        <f ca="1">IFERROR(__xludf.DUMMYFUNCTION("""COMPUTED_VALUE"""),"")</f>
        <v/>
      </c>
      <c r="K290" t="str">
        <f ca="1">IFERROR(__xludf.DUMMYFUNCTION("""COMPUTED_VALUE"""),"")</f>
        <v/>
      </c>
      <c r="L290" t="str">
        <f ca="1">IFERROR(__xludf.DUMMYFUNCTION("""COMPUTED_VALUE"""),"")</f>
        <v/>
      </c>
      <c r="M290" t="str">
        <f ca="1">IFERROR(__xludf.DUMMYFUNCTION("""COMPUTED_VALUE"""),"")</f>
        <v/>
      </c>
    </row>
    <row r="291" spans="1:13" ht="12.5" hidden="1" x14ac:dyDescent="0.25">
      <c r="A291" t="str">
        <f ca="1">IFERROR(__xludf.DUMMYFUNCTION("""COMPUTED_VALUE"""),"#N/A")</f>
        <v>#N/A</v>
      </c>
      <c r="B291" t="str">
        <f ca="1">IFERROR(__xludf.DUMMYFUNCTION("""COMPUTED_VALUE"""),"")</f>
        <v/>
      </c>
      <c r="C291" t="str">
        <f ca="1">IFERROR(__xludf.DUMMYFUNCTION("""COMPUTED_VALUE"""),"")</f>
        <v/>
      </c>
      <c r="D291" s="24" t="str">
        <f ca="1">IFERROR(__xludf.DUMMYFUNCTION("""COMPUTED_VALUE"""),"")</f>
        <v/>
      </c>
      <c r="E291" s="24" t="str">
        <f ca="1">IFERROR(__xludf.DUMMYFUNCTION("""COMPUTED_VALUE"""),"")</f>
        <v/>
      </c>
      <c r="F291" s="24" t="str">
        <f ca="1">IFERROR(__xludf.DUMMYFUNCTION("""COMPUTED_VALUE"""),"")</f>
        <v/>
      </c>
      <c r="G291" s="24" t="str">
        <f ca="1">IFERROR(__xludf.DUMMYFUNCTION("""COMPUTED_VALUE"""),"")</f>
        <v/>
      </c>
      <c r="H291" s="24" t="str">
        <f ca="1">IFERROR(__xludf.DUMMYFUNCTION("""COMPUTED_VALUE"""),"#N/A")</f>
        <v>#N/A</v>
      </c>
      <c r="I291" t="str">
        <f ca="1">IFERROR(__xludf.DUMMYFUNCTION("""COMPUTED_VALUE"""),"")</f>
        <v/>
      </c>
      <c r="J291" t="str">
        <f ca="1">IFERROR(__xludf.DUMMYFUNCTION("""COMPUTED_VALUE"""),"")</f>
        <v/>
      </c>
      <c r="K291" t="str">
        <f ca="1">IFERROR(__xludf.DUMMYFUNCTION("""COMPUTED_VALUE"""),"")</f>
        <v/>
      </c>
      <c r="L291" t="str">
        <f ca="1">IFERROR(__xludf.DUMMYFUNCTION("""COMPUTED_VALUE"""),"")</f>
        <v/>
      </c>
      <c r="M291" t="str">
        <f ca="1">IFERROR(__xludf.DUMMYFUNCTION("""COMPUTED_VALUE"""),"")</f>
        <v/>
      </c>
    </row>
    <row r="292" spans="1:13" ht="12.5" hidden="1" x14ac:dyDescent="0.25">
      <c r="A292" t="str">
        <f ca="1">IFERROR(__xludf.DUMMYFUNCTION("""COMPUTED_VALUE"""),"#N/A")</f>
        <v>#N/A</v>
      </c>
      <c r="B292" t="str">
        <f ca="1">IFERROR(__xludf.DUMMYFUNCTION("""COMPUTED_VALUE"""),"")</f>
        <v/>
      </c>
      <c r="C292" t="str">
        <f ca="1">IFERROR(__xludf.DUMMYFUNCTION("""COMPUTED_VALUE"""),"")</f>
        <v/>
      </c>
      <c r="D292" s="24" t="str">
        <f ca="1">IFERROR(__xludf.DUMMYFUNCTION("""COMPUTED_VALUE"""),"")</f>
        <v/>
      </c>
      <c r="E292" s="24" t="str">
        <f ca="1">IFERROR(__xludf.DUMMYFUNCTION("""COMPUTED_VALUE"""),"")</f>
        <v/>
      </c>
      <c r="F292" s="24" t="str">
        <f ca="1">IFERROR(__xludf.DUMMYFUNCTION("""COMPUTED_VALUE"""),"")</f>
        <v/>
      </c>
      <c r="G292" s="24" t="str">
        <f ca="1">IFERROR(__xludf.DUMMYFUNCTION("""COMPUTED_VALUE"""),"")</f>
        <v/>
      </c>
      <c r="H292" s="24" t="str">
        <f ca="1">IFERROR(__xludf.DUMMYFUNCTION("""COMPUTED_VALUE"""),"#N/A")</f>
        <v>#N/A</v>
      </c>
      <c r="I292" t="str">
        <f ca="1">IFERROR(__xludf.DUMMYFUNCTION("""COMPUTED_VALUE"""),"")</f>
        <v/>
      </c>
      <c r="J292" t="str">
        <f ca="1">IFERROR(__xludf.DUMMYFUNCTION("""COMPUTED_VALUE"""),"")</f>
        <v/>
      </c>
      <c r="K292" t="str">
        <f ca="1">IFERROR(__xludf.DUMMYFUNCTION("""COMPUTED_VALUE"""),"")</f>
        <v/>
      </c>
      <c r="L292" t="str">
        <f ca="1">IFERROR(__xludf.DUMMYFUNCTION("""COMPUTED_VALUE"""),"")</f>
        <v/>
      </c>
      <c r="M292" t="str">
        <f ca="1">IFERROR(__xludf.DUMMYFUNCTION("""COMPUTED_VALUE"""),"")</f>
        <v/>
      </c>
    </row>
    <row r="293" spans="1:13" ht="12.5" hidden="1" x14ac:dyDescent="0.25">
      <c r="A293" t="str">
        <f ca="1">IFERROR(__xludf.DUMMYFUNCTION("""COMPUTED_VALUE"""),"#N/A")</f>
        <v>#N/A</v>
      </c>
      <c r="B293" t="str">
        <f ca="1">IFERROR(__xludf.DUMMYFUNCTION("""COMPUTED_VALUE"""),"")</f>
        <v/>
      </c>
      <c r="C293" t="str">
        <f ca="1">IFERROR(__xludf.DUMMYFUNCTION("""COMPUTED_VALUE"""),"")</f>
        <v/>
      </c>
      <c r="D293" s="24" t="str">
        <f ca="1">IFERROR(__xludf.DUMMYFUNCTION("""COMPUTED_VALUE"""),"")</f>
        <v/>
      </c>
      <c r="E293" s="24" t="str">
        <f ca="1">IFERROR(__xludf.DUMMYFUNCTION("""COMPUTED_VALUE"""),"")</f>
        <v/>
      </c>
      <c r="F293" s="24" t="str">
        <f ca="1">IFERROR(__xludf.DUMMYFUNCTION("""COMPUTED_VALUE"""),"")</f>
        <v/>
      </c>
      <c r="G293" s="24" t="str">
        <f ca="1">IFERROR(__xludf.DUMMYFUNCTION("""COMPUTED_VALUE"""),"")</f>
        <v/>
      </c>
      <c r="H293" s="24" t="str">
        <f ca="1">IFERROR(__xludf.DUMMYFUNCTION("""COMPUTED_VALUE"""),"#N/A")</f>
        <v>#N/A</v>
      </c>
      <c r="I293" t="str">
        <f ca="1">IFERROR(__xludf.DUMMYFUNCTION("""COMPUTED_VALUE"""),"")</f>
        <v/>
      </c>
      <c r="J293" t="str">
        <f ca="1">IFERROR(__xludf.DUMMYFUNCTION("""COMPUTED_VALUE"""),"")</f>
        <v/>
      </c>
      <c r="K293" t="str">
        <f ca="1">IFERROR(__xludf.DUMMYFUNCTION("""COMPUTED_VALUE"""),"")</f>
        <v/>
      </c>
      <c r="L293" t="str">
        <f ca="1">IFERROR(__xludf.DUMMYFUNCTION("""COMPUTED_VALUE"""),"")</f>
        <v/>
      </c>
      <c r="M293" t="str">
        <f ca="1">IFERROR(__xludf.DUMMYFUNCTION("""COMPUTED_VALUE"""),"")</f>
        <v/>
      </c>
    </row>
    <row r="294" spans="1:13" ht="12.5" hidden="1" x14ac:dyDescent="0.25">
      <c r="A294" t="str">
        <f ca="1">IFERROR(__xludf.DUMMYFUNCTION("""COMPUTED_VALUE"""),"#N/A")</f>
        <v>#N/A</v>
      </c>
      <c r="B294" t="str">
        <f ca="1">IFERROR(__xludf.DUMMYFUNCTION("""COMPUTED_VALUE"""),"")</f>
        <v/>
      </c>
      <c r="C294" t="str">
        <f ca="1">IFERROR(__xludf.DUMMYFUNCTION("""COMPUTED_VALUE"""),"")</f>
        <v/>
      </c>
      <c r="D294" s="24" t="str">
        <f ca="1">IFERROR(__xludf.DUMMYFUNCTION("""COMPUTED_VALUE"""),"")</f>
        <v/>
      </c>
      <c r="E294" s="24" t="str">
        <f ca="1">IFERROR(__xludf.DUMMYFUNCTION("""COMPUTED_VALUE"""),"")</f>
        <v/>
      </c>
      <c r="F294" s="24" t="str">
        <f ca="1">IFERROR(__xludf.DUMMYFUNCTION("""COMPUTED_VALUE"""),"")</f>
        <v/>
      </c>
      <c r="G294" s="24" t="str">
        <f ca="1">IFERROR(__xludf.DUMMYFUNCTION("""COMPUTED_VALUE"""),"")</f>
        <v/>
      </c>
      <c r="H294" s="24" t="str">
        <f ca="1">IFERROR(__xludf.DUMMYFUNCTION("""COMPUTED_VALUE"""),"#N/A")</f>
        <v>#N/A</v>
      </c>
      <c r="I294" t="str">
        <f ca="1">IFERROR(__xludf.DUMMYFUNCTION("""COMPUTED_VALUE"""),"")</f>
        <v/>
      </c>
      <c r="J294" t="str">
        <f ca="1">IFERROR(__xludf.DUMMYFUNCTION("""COMPUTED_VALUE"""),"")</f>
        <v/>
      </c>
      <c r="K294" t="str">
        <f ca="1">IFERROR(__xludf.DUMMYFUNCTION("""COMPUTED_VALUE"""),"")</f>
        <v/>
      </c>
      <c r="L294" t="str">
        <f ca="1">IFERROR(__xludf.DUMMYFUNCTION("""COMPUTED_VALUE"""),"")</f>
        <v/>
      </c>
      <c r="M294" t="str">
        <f ca="1">IFERROR(__xludf.DUMMYFUNCTION("""COMPUTED_VALUE"""),"")</f>
        <v/>
      </c>
    </row>
    <row r="295" spans="1:13" ht="12.5" hidden="1" x14ac:dyDescent="0.25">
      <c r="A295" t="str">
        <f ca="1">IFERROR(__xludf.DUMMYFUNCTION("""COMPUTED_VALUE"""),"#N/A")</f>
        <v>#N/A</v>
      </c>
      <c r="B295" t="str">
        <f ca="1">IFERROR(__xludf.DUMMYFUNCTION("""COMPUTED_VALUE"""),"")</f>
        <v/>
      </c>
      <c r="C295" t="str">
        <f ca="1">IFERROR(__xludf.DUMMYFUNCTION("""COMPUTED_VALUE"""),"")</f>
        <v/>
      </c>
      <c r="D295" s="24" t="str">
        <f ca="1">IFERROR(__xludf.DUMMYFUNCTION("""COMPUTED_VALUE"""),"")</f>
        <v/>
      </c>
      <c r="E295" s="24" t="str">
        <f ca="1">IFERROR(__xludf.DUMMYFUNCTION("""COMPUTED_VALUE"""),"")</f>
        <v/>
      </c>
      <c r="F295" s="24" t="str">
        <f ca="1">IFERROR(__xludf.DUMMYFUNCTION("""COMPUTED_VALUE"""),"")</f>
        <v/>
      </c>
      <c r="G295" s="24" t="str">
        <f ca="1">IFERROR(__xludf.DUMMYFUNCTION("""COMPUTED_VALUE"""),"")</f>
        <v/>
      </c>
      <c r="H295" s="24" t="str">
        <f ca="1">IFERROR(__xludf.DUMMYFUNCTION("""COMPUTED_VALUE"""),"#N/A")</f>
        <v>#N/A</v>
      </c>
      <c r="I295" t="str">
        <f ca="1">IFERROR(__xludf.DUMMYFUNCTION("""COMPUTED_VALUE"""),"")</f>
        <v/>
      </c>
      <c r="J295" t="str">
        <f ca="1">IFERROR(__xludf.DUMMYFUNCTION("""COMPUTED_VALUE"""),"")</f>
        <v/>
      </c>
      <c r="K295" t="str">
        <f ca="1">IFERROR(__xludf.DUMMYFUNCTION("""COMPUTED_VALUE"""),"")</f>
        <v/>
      </c>
      <c r="L295" t="str">
        <f ca="1">IFERROR(__xludf.DUMMYFUNCTION("""COMPUTED_VALUE"""),"")</f>
        <v/>
      </c>
      <c r="M295" t="str">
        <f ca="1">IFERROR(__xludf.DUMMYFUNCTION("""COMPUTED_VALUE"""),"")</f>
        <v/>
      </c>
    </row>
    <row r="296" spans="1:13" ht="12.5" hidden="1" x14ac:dyDescent="0.25">
      <c r="A296" t="str">
        <f ca="1">IFERROR(__xludf.DUMMYFUNCTION("""COMPUTED_VALUE"""),"#N/A")</f>
        <v>#N/A</v>
      </c>
      <c r="B296" t="str">
        <f ca="1">IFERROR(__xludf.DUMMYFUNCTION("""COMPUTED_VALUE"""),"")</f>
        <v/>
      </c>
      <c r="C296" t="str">
        <f ca="1">IFERROR(__xludf.DUMMYFUNCTION("""COMPUTED_VALUE"""),"")</f>
        <v/>
      </c>
      <c r="D296" s="24" t="str">
        <f ca="1">IFERROR(__xludf.DUMMYFUNCTION("""COMPUTED_VALUE"""),"")</f>
        <v/>
      </c>
      <c r="E296" s="24" t="str">
        <f ca="1">IFERROR(__xludf.DUMMYFUNCTION("""COMPUTED_VALUE"""),"")</f>
        <v/>
      </c>
      <c r="F296" s="24" t="str">
        <f ca="1">IFERROR(__xludf.DUMMYFUNCTION("""COMPUTED_VALUE"""),"")</f>
        <v/>
      </c>
      <c r="G296" s="24" t="str">
        <f ca="1">IFERROR(__xludf.DUMMYFUNCTION("""COMPUTED_VALUE"""),"")</f>
        <v/>
      </c>
      <c r="H296" s="24" t="str">
        <f ca="1">IFERROR(__xludf.DUMMYFUNCTION("""COMPUTED_VALUE"""),"#N/A")</f>
        <v>#N/A</v>
      </c>
      <c r="I296" t="str">
        <f ca="1">IFERROR(__xludf.DUMMYFUNCTION("""COMPUTED_VALUE"""),"")</f>
        <v/>
      </c>
      <c r="J296" t="str">
        <f ca="1">IFERROR(__xludf.DUMMYFUNCTION("""COMPUTED_VALUE"""),"")</f>
        <v/>
      </c>
      <c r="K296" t="str">
        <f ca="1">IFERROR(__xludf.DUMMYFUNCTION("""COMPUTED_VALUE"""),"")</f>
        <v/>
      </c>
      <c r="L296" t="str">
        <f ca="1">IFERROR(__xludf.DUMMYFUNCTION("""COMPUTED_VALUE"""),"")</f>
        <v/>
      </c>
      <c r="M296" t="str">
        <f ca="1">IFERROR(__xludf.DUMMYFUNCTION("""COMPUTED_VALUE"""),"")</f>
        <v/>
      </c>
    </row>
    <row r="297" spans="1:13" ht="12.5" hidden="1" x14ac:dyDescent="0.25">
      <c r="A297" t="str">
        <f ca="1">IFERROR(__xludf.DUMMYFUNCTION("""COMPUTED_VALUE"""),"#N/A")</f>
        <v>#N/A</v>
      </c>
      <c r="B297" t="str">
        <f ca="1">IFERROR(__xludf.DUMMYFUNCTION("""COMPUTED_VALUE"""),"")</f>
        <v/>
      </c>
      <c r="C297" t="str">
        <f ca="1">IFERROR(__xludf.DUMMYFUNCTION("""COMPUTED_VALUE"""),"")</f>
        <v/>
      </c>
      <c r="D297" s="24" t="str">
        <f ca="1">IFERROR(__xludf.DUMMYFUNCTION("""COMPUTED_VALUE"""),"")</f>
        <v/>
      </c>
      <c r="E297" s="24" t="str">
        <f ca="1">IFERROR(__xludf.DUMMYFUNCTION("""COMPUTED_VALUE"""),"")</f>
        <v/>
      </c>
      <c r="F297" s="24" t="str">
        <f ca="1">IFERROR(__xludf.DUMMYFUNCTION("""COMPUTED_VALUE"""),"")</f>
        <v/>
      </c>
      <c r="G297" s="24" t="str">
        <f ca="1">IFERROR(__xludf.DUMMYFUNCTION("""COMPUTED_VALUE"""),"")</f>
        <v/>
      </c>
      <c r="H297" s="24" t="str">
        <f ca="1">IFERROR(__xludf.DUMMYFUNCTION("""COMPUTED_VALUE"""),"#N/A")</f>
        <v>#N/A</v>
      </c>
      <c r="I297" t="str">
        <f ca="1">IFERROR(__xludf.DUMMYFUNCTION("""COMPUTED_VALUE"""),"")</f>
        <v/>
      </c>
      <c r="J297" t="str">
        <f ca="1">IFERROR(__xludf.DUMMYFUNCTION("""COMPUTED_VALUE"""),"")</f>
        <v/>
      </c>
      <c r="K297" t="str">
        <f ca="1">IFERROR(__xludf.DUMMYFUNCTION("""COMPUTED_VALUE"""),"")</f>
        <v/>
      </c>
      <c r="L297" t="str">
        <f ca="1">IFERROR(__xludf.DUMMYFUNCTION("""COMPUTED_VALUE"""),"")</f>
        <v/>
      </c>
      <c r="M297" t="str">
        <f ca="1">IFERROR(__xludf.DUMMYFUNCTION("""COMPUTED_VALUE"""),"")</f>
        <v/>
      </c>
    </row>
    <row r="298" spans="1:13" ht="12.5" hidden="1" x14ac:dyDescent="0.25">
      <c r="A298" t="str">
        <f ca="1">IFERROR(__xludf.DUMMYFUNCTION("""COMPUTED_VALUE"""),"#N/A")</f>
        <v>#N/A</v>
      </c>
      <c r="B298" t="str">
        <f ca="1">IFERROR(__xludf.DUMMYFUNCTION("""COMPUTED_VALUE"""),"")</f>
        <v/>
      </c>
      <c r="C298" t="str">
        <f ca="1">IFERROR(__xludf.DUMMYFUNCTION("""COMPUTED_VALUE"""),"")</f>
        <v/>
      </c>
      <c r="D298" s="24" t="str">
        <f ca="1">IFERROR(__xludf.DUMMYFUNCTION("""COMPUTED_VALUE"""),"")</f>
        <v/>
      </c>
      <c r="E298" s="24" t="str">
        <f ca="1">IFERROR(__xludf.DUMMYFUNCTION("""COMPUTED_VALUE"""),"")</f>
        <v/>
      </c>
      <c r="F298" s="24" t="str">
        <f ca="1">IFERROR(__xludf.DUMMYFUNCTION("""COMPUTED_VALUE"""),"")</f>
        <v/>
      </c>
      <c r="G298" s="24" t="str">
        <f ca="1">IFERROR(__xludf.DUMMYFUNCTION("""COMPUTED_VALUE"""),"")</f>
        <v/>
      </c>
      <c r="H298" s="24" t="str">
        <f ca="1">IFERROR(__xludf.DUMMYFUNCTION("""COMPUTED_VALUE"""),"#N/A")</f>
        <v>#N/A</v>
      </c>
      <c r="I298" t="str">
        <f ca="1">IFERROR(__xludf.DUMMYFUNCTION("""COMPUTED_VALUE"""),"")</f>
        <v/>
      </c>
      <c r="J298" t="str">
        <f ca="1">IFERROR(__xludf.DUMMYFUNCTION("""COMPUTED_VALUE"""),"")</f>
        <v/>
      </c>
      <c r="K298" t="str">
        <f ca="1">IFERROR(__xludf.DUMMYFUNCTION("""COMPUTED_VALUE"""),"")</f>
        <v/>
      </c>
      <c r="L298" t="str">
        <f ca="1">IFERROR(__xludf.DUMMYFUNCTION("""COMPUTED_VALUE"""),"")</f>
        <v/>
      </c>
      <c r="M298" t="str">
        <f ca="1">IFERROR(__xludf.DUMMYFUNCTION("""COMPUTED_VALUE"""),"")</f>
        <v/>
      </c>
    </row>
    <row r="299" spans="1:13" ht="12.5" hidden="1" x14ac:dyDescent="0.25">
      <c r="A299" t="str">
        <f ca="1">IFERROR(__xludf.DUMMYFUNCTION("""COMPUTED_VALUE"""),"#N/A")</f>
        <v>#N/A</v>
      </c>
      <c r="B299" t="str">
        <f ca="1">IFERROR(__xludf.DUMMYFUNCTION("""COMPUTED_VALUE"""),"")</f>
        <v/>
      </c>
      <c r="C299" t="str">
        <f ca="1">IFERROR(__xludf.DUMMYFUNCTION("""COMPUTED_VALUE"""),"")</f>
        <v/>
      </c>
      <c r="D299" s="24" t="str">
        <f ca="1">IFERROR(__xludf.DUMMYFUNCTION("""COMPUTED_VALUE"""),"")</f>
        <v/>
      </c>
      <c r="E299" s="24" t="str">
        <f ca="1">IFERROR(__xludf.DUMMYFUNCTION("""COMPUTED_VALUE"""),"")</f>
        <v/>
      </c>
      <c r="F299" s="24" t="str">
        <f ca="1">IFERROR(__xludf.DUMMYFUNCTION("""COMPUTED_VALUE"""),"")</f>
        <v/>
      </c>
      <c r="G299" s="24" t="str">
        <f ca="1">IFERROR(__xludf.DUMMYFUNCTION("""COMPUTED_VALUE"""),"")</f>
        <v/>
      </c>
      <c r="H299" s="24" t="str">
        <f ca="1">IFERROR(__xludf.DUMMYFUNCTION("""COMPUTED_VALUE"""),"#N/A")</f>
        <v>#N/A</v>
      </c>
      <c r="I299" t="str">
        <f ca="1">IFERROR(__xludf.DUMMYFUNCTION("""COMPUTED_VALUE"""),"")</f>
        <v/>
      </c>
      <c r="J299" t="str">
        <f ca="1">IFERROR(__xludf.DUMMYFUNCTION("""COMPUTED_VALUE"""),"")</f>
        <v/>
      </c>
      <c r="K299" t="str">
        <f ca="1">IFERROR(__xludf.DUMMYFUNCTION("""COMPUTED_VALUE"""),"")</f>
        <v/>
      </c>
      <c r="L299" t="str">
        <f ca="1">IFERROR(__xludf.DUMMYFUNCTION("""COMPUTED_VALUE"""),"")</f>
        <v/>
      </c>
      <c r="M299" t="str">
        <f ca="1">IFERROR(__xludf.DUMMYFUNCTION("""COMPUTED_VALUE"""),"")</f>
        <v/>
      </c>
    </row>
    <row r="300" spans="1:13" ht="12.5" hidden="1" x14ac:dyDescent="0.25">
      <c r="A300" t="str">
        <f ca="1">IFERROR(__xludf.DUMMYFUNCTION("""COMPUTED_VALUE"""),"#N/A")</f>
        <v>#N/A</v>
      </c>
      <c r="B300" t="str">
        <f ca="1">IFERROR(__xludf.DUMMYFUNCTION("""COMPUTED_VALUE"""),"")</f>
        <v/>
      </c>
      <c r="C300" t="str">
        <f ca="1">IFERROR(__xludf.DUMMYFUNCTION("""COMPUTED_VALUE"""),"")</f>
        <v/>
      </c>
      <c r="D300" s="24" t="str">
        <f ca="1">IFERROR(__xludf.DUMMYFUNCTION("""COMPUTED_VALUE"""),"")</f>
        <v/>
      </c>
      <c r="E300" s="24" t="str">
        <f ca="1">IFERROR(__xludf.DUMMYFUNCTION("""COMPUTED_VALUE"""),"")</f>
        <v/>
      </c>
      <c r="F300" s="24" t="str">
        <f ca="1">IFERROR(__xludf.DUMMYFUNCTION("""COMPUTED_VALUE"""),"")</f>
        <v/>
      </c>
      <c r="G300" s="24" t="str">
        <f ca="1">IFERROR(__xludf.DUMMYFUNCTION("""COMPUTED_VALUE"""),"")</f>
        <v/>
      </c>
      <c r="H300" s="24" t="str">
        <f ca="1">IFERROR(__xludf.DUMMYFUNCTION("""COMPUTED_VALUE"""),"#N/A")</f>
        <v>#N/A</v>
      </c>
      <c r="I300" t="str">
        <f ca="1">IFERROR(__xludf.DUMMYFUNCTION("""COMPUTED_VALUE"""),"")</f>
        <v/>
      </c>
      <c r="J300" t="str">
        <f ca="1">IFERROR(__xludf.DUMMYFUNCTION("""COMPUTED_VALUE"""),"")</f>
        <v/>
      </c>
      <c r="K300" t="str">
        <f ca="1">IFERROR(__xludf.DUMMYFUNCTION("""COMPUTED_VALUE"""),"")</f>
        <v/>
      </c>
      <c r="L300" t="str">
        <f ca="1">IFERROR(__xludf.DUMMYFUNCTION("""COMPUTED_VALUE"""),"")</f>
        <v/>
      </c>
      <c r="M300" t="str">
        <f ca="1">IFERROR(__xludf.DUMMYFUNCTION("""COMPUTED_VALUE"""),"")</f>
        <v/>
      </c>
    </row>
    <row r="301" spans="1:13" ht="12.5" hidden="1" x14ac:dyDescent="0.25">
      <c r="A301" t="str">
        <f ca="1">IFERROR(__xludf.DUMMYFUNCTION("""COMPUTED_VALUE"""),"#N/A")</f>
        <v>#N/A</v>
      </c>
      <c r="B301" t="str">
        <f ca="1">IFERROR(__xludf.DUMMYFUNCTION("""COMPUTED_VALUE"""),"")</f>
        <v/>
      </c>
      <c r="C301" t="str">
        <f ca="1">IFERROR(__xludf.DUMMYFUNCTION("""COMPUTED_VALUE"""),"")</f>
        <v/>
      </c>
      <c r="D301" s="24" t="str">
        <f ca="1">IFERROR(__xludf.DUMMYFUNCTION("""COMPUTED_VALUE"""),"")</f>
        <v/>
      </c>
      <c r="E301" s="24" t="str">
        <f ca="1">IFERROR(__xludf.DUMMYFUNCTION("""COMPUTED_VALUE"""),"")</f>
        <v/>
      </c>
      <c r="F301" s="24" t="str">
        <f ca="1">IFERROR(__xludf.DUMMYFUNCTION("""COMPUTED_VALUE"""),"")</f>
        <v/>
      </c>
      <c r="G301" s="24" t="str">
        <f ca="1">IFERROR(__xludf.DUMMYFUNCTION("""COMPUTED_VALUE"""),"")</f>
        <v/>
      </c>
      <c r="H301" s="24" t="str">
        <f ca="1">IFERROR(__xludf.DUMMYFUNCTION("""COMPUTED_VALUE"""),"#N/A")</f>
        <v>#N/A</v>
      </c>
      <c r="I301" t="str">
        <f ca="1">IFERROR(__xludf.DUMMYFUNCTION("""COMPUTED_VALUE"""),"")</f>
        <v/>
      </c>
      <c r="J301" t="str">
        <f ca="1">IFERROR(__xludf.DUMMYFUNCTION("""COMPUTED_VALUE"""),"")</f>
        <v/>
      </c>
      <c r="K301" t="str">
        <f ca="1">IFERROR(__xludf.DUMMYFUNCTION("""COMPUTED_VALUE"""),"")</f>
        <v/>
      </c>
      <c r="L301" t="str">
        <f ca="1">IFERROR(__xludf.DUMMYFUNCTION("""COMPUTED_VALUE"""),"")</f>
        <v/>
      </c>
      <c r="M301" t="str">
        <f ca="1">IFERROR(__xludf.DUMMYFUNCTION("""COMPUTED_VALUE"""),"")</f>
        <v/>
      </c>
    </row>
    <row r="302" spans="1:13" ht="12.5" hidden="1" x14ac:dyDescent="0.25">
      <c r="A302" t="str">
        <f ca="1">IFERROR(__xludf.DUMMYFUNCTION("""COMPUTED_VALUE"""),"#N/A")</f>
        <v>#N/A</v>
      </c>
      <c r="B302" t="str">
        <f ca="1">IFERROR(__xludf.DUMMYFUNCTION("""COMPUTED_VALUE"""),"")</f>
        <v/>
      </c>
      <c r="C302" t="str">
        <f ca="1">IFERROR(__xludf.DUMMYFUNCTION("""COMPUTED_VALUE"""),"")</f>
        <v/>
      </c>
      <c r="D302" s="24" t="str">
        <f ca="1">IFERROR(__xludf.DUMMYFUNCTION("""COMPUTED_VALUE"""),"")</f>
        <v/>
      </c>
      <c r="E302" s="24" t="str">
        <f ca="1">IFERROR(__xludf.DUMMYFUNCTION("""COMPUTED_VALUE"""),"")</f>
        <v/>
      </c>
      <c r="F302" s="24" t="str">
        <f ca="1">IFERROR(__xludf.DUMMYFUNCTION("""COMPUTED_VALUE"""),"")</f>
        <v/>
      </c>
      <c r="G302" s="24" t="str">
        <f ca="1">IFERROR(__xludf.DUMMYFUNCTION("""COMPUTED_VALUE"""),"")</f>
        <v/>
      </c>
      <c r="H302" s="24" t="str">
        <f ca="1">IFERROR(__xludf.DUMMYFUNCTION("""COMPUTED_VALUE"""),"#N/A")</f>
        <v>#N/A</v>
      </c>
      <c r="I302" t="str">
        <f ca="1">IFERROR(__xludf.DUMMYFUNCTION("""COMPUTED_VALUE"""),"")</f>
        <v/>
      </c>
      <c r="J302" t="str">
        <f ca="1">IFERROR(__xludf.DUMMYFUNCTION("""COMPUTED_VALUE"""),"")</f>
        <v/>
      </c>
      <c r="K302" t="str">
        <f ca="1">IFERROR(__xludf.DUMMYFUNCTION("""COMPUTED_VALUE"""),"")</f>
        <v/>
      </c>
      <c r="L302" t="str">
        <f ca="1">IFERROR(__xludf.DUMMYFUNCTION("""COMPUTED_VALUE"""),"")</f>
        <v/>
      </c>
      <c r="M302" t="str">
        <f ca="1">IFERROR(__xludf.DUMMYFUNCTION("""COMPUTED_VALUE"""),"")</f>
        <v/>
      </c>
    </row>
    <row r="303" spans="1:13" ht="12.5" hidden="1" x14ac:dyDescent="0.25">
      <c r="A303" t="str">
        <f ca="1">IFERROR(__xludf.DUMMYFUNCTION("""COMPUTED_VALUE"""),"#N/A")</f>
        <v>#N/A</v>
      </c>
      <c r="B303" t="str">
        <f ca="1">IFERROR(__xludf.DUMMYFUNCTION("""COMPUTED_VALUE"""),"")</f>
        <v/>
      </c>
      <c r="C303" t="str">
        <f ca="1">IFERROR(__xludf.DUMMYFUNCTION("""COMPUTED_VALUE"""),"")</f>
        <v/>
      </c>
      <c r="D303" s="24" t="str">
        <f ca="1">IFERROR(__xludf.DUMMYFUNCTION("""COMPUTED_VALUE"""),"")</f>
        <v/>
      </c>
      <c r="E303" s="24" t="str">
        <f ca="1">IFERROR(__xludf.DUMMYFUNCTION("""COMPUTED_VALUE"""),"")</f>
        <v/>
      </c>
      <c r="F303" s="24" t="str">
        <f ca="1">IFERROR(__xludf.DUMMYFUNCTION("""COMPUTED_VALUE"""),"")</f>
        <v/>
      </c>
      <c r="G303" s="24" t="str">
        <f ca="1">IFERROR(__xludf.DUMMYFUNCTION("""COMPUTED_VALUE"""),"")</f>
        <v/>
      </c>
      <c r="H303" s="24" t="str">
        <f ca="1">IFERROR(__xludf.DUMMYFUNCTION("""COMPUTED_VALUE"""),"#N/A")</f>
        <v>#N/A</v>
      </c>
      <c r="I303" t="str">
        <f ca="1">IFERROR(__xludf.DUMMYFUNCTION("""COMPUTED_VALUE"""),"")</f>
        <v/>
      </c>
      <c r="J303" t="str">
        <f ca="1">IFERROR(__xludf.DUMMYFUNCTION("""COMPUTED_VALUE"""),"")</f>
        <v/>
      </c>
      <c r="K303" t="str">
        <f ca="1">IFERROR(__xludf.DUMMYFUNCTION("""COMPUTED_VALUE"""),"")</f>
        <v/>
      </c>
      <c r="L303" t="str">
        <f ca="1">IFERROR(__xludf.DUMMYFUNCTION("""COMPUTED_VALUE"""),"")</f>
        <v/>
      </c>
      <c r="M303" t="str">
        <f ca="1">IFERROR(__xludf.DUMMYFUNCTION("""COMPUTED_VALUE"""),"")</f>
        <v/>
      </c>
    </row>
    <row r="304" spans="1:13" ht="12.5" hidden="1" x14ac:dyDescent="0.25">
      <c r="A304" t="str">
        <f ca="1">IFERROR(__xludf.DUMMYFUNCTION("""COMPUTED_VALUE"""),"#N/A")</f>
        <v>#N/A</v>
      </c>
      <c r="B304" t="str">
        <f ca="1">IFERROR(__xludf.DUMMYFUNCTION("""COMPUTED_VALUE"""),"")</f>
        <v/>
      </c>
      <c r="C304" t="str">
        <f ca="1">IFERROR(__xludf.DUMMYFUNCTION("""COMPUTED_VALUE"""),"")</f>
        <v/>
      </c>
      <c r="D304" s="24" t="str">
        <f ca="1">IFERROR(__xludf.DUMMYFUNCTION("""COMPUTED_VALUE"""),"")</f>
        <v/>
      </c>
      <c r="E304" s="24" t="str">
        <f ca="1">IFERROR(__xludf.DUMMYFUNCTION("""COMPUTED_VALUE"""),"")</f>
        <v/>
      </c>
      <c r="F304" s="24" t="str">
        <f ca="1">IFERROR(__xludf.DUMMYFUNCTION("""COMPUTED_VALUE"""),"")</f>
        <v/>
      </c>
      <c r="G304" s="24" t="str">
        <f ca="1">IFERROR(__xludf.DUMMYFUNCTION("""COMPUTED_VALUE"""),"")</f>
        <v/>
      </c>
      <c r="H304" s="24" t="str">
        <f ca="1">IFERROR(__xludf.DUMMYFUNCTION("""COMPUTED_VALUE"""),"#N/A")</f>
        <v>#N/A</v>
      </c>
      <c r="I304" t="str">
        <f ca="1">IFERROR(__xludf.DUMMYFUNCTION("""COMPUTED_VALUE"""),"")</f>
        <v/>
      </c>
      <c r="J304" t="str">
        <f ca="1">IFERROR(__xludf.DUMMYFUNCTION("""COMPUTED_VALUE"""),"")</f>
        <v/>
      </c>
      <c r="K304" t="str">
        <f ca="1">IFERROR(__xludf.DUMMYFUNCTION("""COMPUTED_VALUE"""),"")</f>
        <v/>
      </c>
      <c r="L304" t="str">
        <f ca="1">IFERROR(__xludf.DUMMYFUNCTION("""COMPUTED_VALUE"""),"")</f>
        <v/>
      </c>
      <c r="M304" t="str">
        <f ca="1">IFERROR(__xludf.DUMMYFUNCTION("""COMPUTED_VALUE"""),"")</f>
        <v/>
      </c>
    </row>
    <row r="305" spans="1:13" ht="12.5" hidden="1" x14ac:dyDescent="0.25">
      <c r="A305" t="str">
        <f ca="1">IFERROR(__xludf.DUMMYFUNCTION("""COMPUTED_VALUE"""),"#N/A")</f>
        <v>#N/A</v>
      </c>
      <c r="B305" t="str">
        <f ca="1">IFERROR(__xludf.DUMMYFUNCTION("""COMPUTED_VALUE"""),"")</f>
        <v/>
      </c>
      <c r="C305" t="str">
        <f ca="1">IFERROR(__xludf.DUMMYFUNCTION("""COMPUTED_VALUE"""),"")</f>
        <v/>
      </c>
      <c r="D305" s="24" t="str">
        <f ca="1">IFERROR(__xludf.DUMMYFUNCTION("""COMPUTED_VALUE"""),"")</f>
        <v/>
      </c>
      <c r="E305" s="24" t="str">
        <f ca="1">IFERROR(__xludf.DUMMYFUNCTION("""COMPUTED_VALUE"""),"")</f>
        <v/>
      </c>
      <c r="F305" s="24" t="str">
        <f ca="1">IFERROR(__xludf.DUMMYFUNCTION("""COMPUTED_VALUE"""),"")</f>
        <v/>
      </c>
      <c r="G305" s="24" t="str">
        <f ca="1">IFERROR(__xludf.DUMMYFUNCTION("""COMPUTED_VALUE"""),"")</f>
        <v/>
      </c>
      <c r="H305" s="24" t="str">
        <f ca="1">IFERROR(__xludf.DUMMYFUNCTION("""COMPUTED_VALUE"""),"#N/A")</f>
        <v>#N/A</v>
      </c>
      <c r="I305" t="str">
        <f ca="1">IFERROR(__xludf.DUMMYFUNCTION("""COMPUTED_VALUE"""),"")</f>
        <v/>
      </c>
      <c r="J305" t="str">
        <f ca="1">IFERROR(__xludf.DUMMYFUNCTION("""COMPUTED_VALUE"""),"")</f>
        <v/>
      </c>
      <c r="K305" t="str">
        <f ca="1">IFERROR(__xludf.DUMMYFUNCTION("""COMPUTED_VALUE"""),"")</f>
        <v/>
      </c>
      <c r="L305" t="str">
        <f ca="1">IFERROR(__xludf.DUMMYFUNCTION("""COMPUTED_VALUE"""),"")</f>
        <v/>
      </c>
      <c r="M305" t="str">
        <f ca="1">IFERROR(__xludf.DUMMYFUNCTION("""COMPUTED_VALUE"""),"")</f>
        <v/>
      </c>
    </row>
    <row r="306" spans="1:13" ht="12.5" hidden="1" x14ac:dyDescent="0.25">
      <c r="A306" t="str">
        <f ca="1">IFERROR(__xludf.DUMMYFUNCTION("""COMPUTED_VALUE"""),"#N/A")</f>
        <v>#N/A</v>
      </c>
      <c r="B306" t="str">
        <f ca="1">IFERROR(__xludf.DUMMYFUNCTION("""COMPUTED_VALUE"""),"")</f>
        <v/>
      </c>
      <c r="C306" t="str">
        <f ca="1">IFERROR(__xludf.DUMMYFUNCTION("""COMPUTED_VALUE"""),"")</f>
        <v/>
      </c>
      <c r="D306" s="24" t="str">
        <f ca="1">IFERROR(__xludf.DUMMYFUNCTION("""COMPUTED_VALUE"""),"")</f>
        <v/>
      </c>
      <c r="E306" s="24" t="str">
        <f ca="1">IFERROR(__xludf.DUMMYFUNCTION("""COMPUTED_VALUE"""),"")</f>
        <v/>
      </c>
      <c r="F306" s="24" t="str">
        <f ca="1">IFERROR(__xludf.DUMMYFUNCTION("""COMPUTED_VALUE"""),"")</f>
        <v/>
      </c>
      <c r="G306" s="24" t="str">
        <f ca="1">IFERROR(__xludf.DUMMYFUNCTION("""COMPUTED_VALUE"""),"")</f>
        <v/>
      </c>
      <c r="H306" s="24" t="str">
        <f ca="1">IFERROR(__xludf.DUMMYFUNCTION("""COMPUTED_VALUE"""),"#N/A")</f>
        <v>#N/A</v>
      </c>
      <c r="I306" t="str">
        <f ca="1">IFERROR(__xludf.DUMMYFUNCTION("""COMPUTED_VALUE"""),"")</f>
        <v/>
      </c>
      <c r="J306" t="str">
        <f ca="1">IFERROR(__xludf.DUMMYFUNCTION("""COMPUTED_VALUE"""),"")</f>
        <v/>
      </c>
      <c r="K306" t="str">
        <f ca="1">IFERROR(__xludf.DUMMYFUNCTION("""COMPUTED_VALUE"""),"")</f>
        <v/>
      </c>
      <c r="L306" t="str">
        <f ca="1">IFERROR(__xludf.DUMMYFUNCTION("""COMPUTED_VALUE"""),"")</f>
        <v/>
      </c>
      <c r="M306" t="str">
        <f ca="1">IFERROR(__xludf.DUMMYFUNCTION("""COMPUTED_VALUE"""),"")</f>
        <v/>
      </c>
    </row>
    <row r="307" spans="1:13" ht="12.5" hidden="1" x14ac:dyDescent="0.25">
      <c r="A307" t="str">
        <f ca="1">IFERROR(__xludf.DUMMYFUNCTION("""COMPUTED_VALUE"""),"#N/A")</f>
        <v>#N/A</v>
      </c>
      <c r="B307" t="str">
        <f ca="1">IFERROR(__xludf.DUMMYFUNCTION("""COMPUTED_VALUE"""),"")</f>
        <v/>
      </c>
      <c r="C307" t="str">
        <f ca="1">IFERROR(__xludf.DUMMYFUNCTION("""COMPUTED_VALUE"""),"")</f>
        <v/>
      </c>
      <c r="D307" s="24" t="str">
        <f ca="1">IFERROR(__xludf.DUMMYFUNCTION("""COMPUTED_VALUE"""),"")</f>
        <v/>
      </c>
      <c r="E307" s="24" t="str">
        <f ca="1">IFERROR(__xludf.DUMMYFUNCTION("""COMPUTED_VALUE"""),"")</f>
        <v/>
      </c>
      <c r="F307" s="24" t="str">
        <f ca="1">IFERROR(__xludf.DUMMYFUNCTION("""COMPUTED_VALUE"""),"")</f>
        <v/>
      </c>
      <c r="G307" s="24" t="str">
        <f ca="1">IFERROR(__xludf.DUMMYFUNCTION("""COMPUTED_VALUE"""),"")</f>
        <v/>
      </c>
      <c r="H307" s="24" t="str">
        <f ca="1">IFERROR(__xludf.DUMMYFUNCTION("""COMPUTED_VALUE"""),"#N/A")</f>
        <v>#N/A</v>
      </c>
      <c r="I307" t="str">
        <f ca="1">IFERROR(__xludf.DUMMYFUNCTION("""COMPUTED_VALUE"""),"")</f>
        <v/>
      </c>
      <c r="J307" t="str">
        <f ca="1">IFERROR(__xludf.DUMMYFUNCTION("""COMPUTED_VALUE"""),"")</f>
        <v/>
      </c>
      <c r="K307" t="str">
        <f ca="1">IFERROR(__xludf.DUMMYFUNCTION("""COMPUTED_VALUE"""),"")</f>
        <v/>
      </c>
      <c r="L307" t="str">
        <f ca="1">IFERROR(__xludf.DUMMYFUNCTION("""COMPUTED_VALUE"""),"")</f>
        <v/>
      </c>
      <c r="M307" t="str">
        <f ca="1">IFERROR(__xludf.DUMMYFUNCTION("""COMPUTED_VALUE"""),"")</f>
        <v/>
      </c>
    </row>
    <row r="308" spans="1:13" ht="12.5" hidden="1" x14ac:dyDescent="0.25">
      <c r="A308" t="str">
        <f ca="1">IFERROR(__xludf.DUMMYFUNCTION("""COMPUTED_VALUE"""),"#N/A")</f>
        <v>#N/A</v>
      </c>
      <c r="B308" t="str">
        <f ca="1">IFERROR(__xludf.DUMMYFUNCTION("""COMPUTED_VALUE"""),"")</f>
        <v/>
      </c>
      <c r="C308" t="str">
        <f ca="1">IFERROR(__xludf.DUMMYFUNCTION("""COMPUTED_VALUE"""),"")</f>
        <v/>
      </c>
      <c r="D308" s="24" t="str">
        <f ca="1">IFERROR(__xludf.DUMMYFUNCTION("""COMPUTED_VALUE"""),"")</f>
        <v/>
      </c>
      <c r="E308" s="24" t="str">
        <f ca="1">IFERROR(__xludf.DUMMYFUNCTION("""COMPUTED_VALUE"""),"")</f>
        <v/>
      </c>
      <c r="F308" s="24" t="str">
        <f ca="1">IFERROR(__xludf.DUMMYFUNCTION("""COMPUTED_VALUE"""),"")</f>
        <v/>
      </c>
      <c r="G308" s="24" t="str">
        <f ca="1">IFERROR(__xludf.DUMMYFUNCTION("""COMPUTED_VALUE"""),"")</f>
        <v/>
      </c>
      <c r="H308" s="24" t="str">
        <f ca="1">IFERROR(__xludf.DUMMYFUNCTION("""COMPUTED_VALUE"""),"#N/A")</f>
        <v>#N/A</v>
      </c>
      <c r="I308" t="str">
        <f ca="1">IFERROR(__xludf.DUMMYFUNCTION("""COMPUTED_VALUE"""),"")</f>
        <v/>
      </c>
      <c r="J308" t="str">
        <f ca="1">IFERROR(__xludf.DUMMYFUNCTION("""COMPUTED_VALUE"""),"")</f>
        <v/>
      </c>
      <c r="K308" t="str">
        <f ca="1">IFERROR(__xludf.DUMMYFUNCTION("""COMPUTED_VALUE"""),"")</f>
        <v/>
      </c>
      <c r="L308" t="str">
        <f ca="1">IFERROR(__xludf.DUMMYFUNCTION("""COMPUTED_VALUE"""),"")</f>
        <v/>
      </c>
      <c r="M308" t="str">
        <f ca="1">IFERROR(__xludf.DUMMYFUNCTION("""COMPUTED_VALUE"""),"")</f>
        <v/>
      </c>
    </row>
    <row r="309" spans="1:13" ht="12.5" hidden="1" x14ac:dyDescent="0.25">
      <c r="A309" t="str">
        <f ca="1">IFERROR(__xludf.DUMMYFUNCTION("""COMPUTED_VALUE"""),"#N/A")</f>
        <v>#N/A</v>
      </c>
      <c r="B309" t="str">
        <f ca="1">IFERROR(__xludf.DUMMYFUNCTION("""COMPUTED_VALUE"""),"")</f>
        <v/>
      </c>
      <c r="C309" t="str">
        <f ca="1">IFERROR(__xludf.DUMMYFUNCTION("""COMPUTED_VALUE"""),"")</f>
        <v/>
      </c>
      <c r="D309" s="24" t="str">
        <f ca="1">IFERROR(__xludf.DUMMYFUNCTION("""COMPUTED_VALUE"""),"")</f>
        <v/>
      </c>
      <c r="E309" s="24" t="str">
        <f ca="1">IFERROR(__xludf.DUMMYFUNCTION("""COMPUTED_VALUE"""),"")</f>
        <v/>
      </c>
      <c r="F309" s="24" t="str">
        <f ca="1">IFERROR(__xludf.DUMMYFUNCTION("""COMPUTED_VALUE"""),"")</f>
        <v/>
      </c>
      <c r="G309" s="24" t="str">
        <f ca="1">IFERROR(__xludf.DUMMYFUNCTION("""COMPUTED_VALUE"""),"")</f>
        <v/>
      </c>
      <c r="H309" s="24" t="str">
        <f ca="1">IFERROR(__xludf.DUMMYFUNCTION("""COMPUTED_VALUE"""),"#N/A")</f>
        <v>#N/A</v>
      </c>
      <c r="I309" t="str">
        <f ca="1">IFERROR(__xludf.DUMMYFUNCTION("""COMPUTED_VALUE"""),"")</f>
        <v/>
      </c>
      <c r="J309" t="str">
        <f ca="1">IFERROR(__xludf.DUMMYFUNCTION("""COMPUTED_VALUE"""),"")</f>
        <v/>
      </c>
      <c r="K309" t="str">
        <f ca="1">IFERROR(__xludf.DUMMYFUNCTION("""COMPUTED_VALUE"""),"")</f>
        <v/>
      </c>
      <c r="L309" t="str">
        <f ca="1">IFERROR(__xludf.DUMMYFUNCTION("""COMPUTED_VALUE"""),"")</f>
        <v/>
      </c>
      <c r="M309" t="str">
        <f ca="1">IFERROR(__xludf.DUMMYFUNCTION("""COMPUTED_VALUE"""),"")</f>
        <v/>
      </c>
    </row>
    <row r="310" spans="1:13" ht="12.5" hidden="1" x14ac:dyDescent="0.25">
      <c r="A310" t="str">
        <f ca="1">IFERROR(__xludf.DUMMYFUNCTION("""COMPUTED_VALUE"""),"#N/A")</f>
        <v>#N/A</v>
      </c>
      <c r="B310" t="str">
        <f ca="1">IFERROR(__xludf.DUMMYFUNCTION("""COMPUTED_VALUE"""),"")</f>
        <v/>
      </c>
      <c r="C310" t="str">
        <f ca="1">IFERROR(__xludf.DUMMYFUNCTION("""COMPUTED_VALUE"""),"")</f>
        <v/>
      </c>
      <c r="D310" s="24" t="str">
        <f ca="1">IFERROR(__xludf.DUMMYFUNCTION("""COMPUTED_VALUE"""),"")</f>
        <v/>
      </c>
      <c r="E310" s="24" t="str">
        <f ca="1">IFERROR(__xludf.DUMMYFUNCTION("""COMPUTED_VALUE"""),"")</f>
        <v/>
      </c>
      <c r="F310" s="24" t="str">
        <f ca="1">IFERROR(__xludf.DUMMYFUNCTION("""COMPUTED_VALUE"""),"")</f>
        <v/>
      </c>
      <c r="G310" s="24" t="str">
        <f ca="1">IFERROR(__xludf.DUMMYFUNCTION("""COMPUTED_VALUE"""),"")</f>
        <v/>
      </c>
      <c r="H310" s="24" t="str">
        <f ca="1">IFERROR(__xludf.DUMMYFUNCTION("""COMPUTED_VALUE"""),"#N/A")</f>
        <v>#N/A</v>
      </c>
      <c r="I310" t="str">
        <f ca="1">IFERROR(__xludf.DUMMYFUNCTION("""COMPUTED_VALUE"""),"")</f>
        <v/>
      </c>
      <c r="J310" t="str">
        <f ca="1">IFERROR(__xludf.DUMMYFUNCTION("""COMPUTED_VALUE"""),"")</f>
        <v/>
      </c>
      <c r="K310" t="str">
        <f ca="1">IFERROR(__xludf.DUMMYFUNCTION("""COMPUTED_VALUE"""),"")</f>
        <v/>
      </c>
      <c r="L310" t="str">
        <f ca="1">IFERROR(__xludf.DUMMYFUNCTION("""COMPUTED_VALUE"""),"")</f>
        <v/>
      </c>
      <c r="M310" t="str">
        <f ca="1">IFERROR(__xludf.DUMMYFUNCTION("""COMPUTED_VALUE"""),"")</f>
        <v/>
      </c>
    </row>
    <row r="311" spans="1:13" ht="12.5" hidden="1" x14ac:dyDescent="0.25">
      <c r="A311" t="str">
        <f ca="1">IFERROR(__xludf.DUMMYFUNCTION("""COMPUTED_VALUE"""),"#N/A")</f>
        <v>#N/A</v>
      </c>
      <c r="B311" t="str">
        <f ca="1">IFERROR(__xludf.DUMMYFUNCTION("""COMPUTED_VALUE"""),"")</f>
        <v/>
      </c>
      <c r="C311" t="str">
        <f ca="1">IFERROR(__xludf.DUMMYFUNCTION("""COMPUTED_VALUE"""),"")</f>
        <v/>
      </c>
      <c r="D311" s="24" t="str">
        <f ca="1">IFERROR(__xludf.DUMMYFUNCTION("""COMPUTED_VALUE"""),"")</f>
        <v/>
      </c>
      <c r="E311" s="24" t="str">
        <f ca="1">IFERROR(__xludf.DUMMYFUNCTION("""COMPUTED_VALUE"""),"")</f>
        <v/>
      </c>
      <c r="F311" s="24" t="str">
        <f ca="1">IFERROR(__xludf.DUMMYFUNCTION("""COMPUTED_VALUE"""),"")</f>
        <v/>
      </c>
      <c r="G311" s="24" t="str">
        <f ca="1">IFERROR(__xludf.DUMMYFUNCTION("""COMPUTED_VALUE"""),"")</f>
        <v/>
      </c>
      <c r="H311" s="24" t="str">
        <f ca="1">IFERROR(__xludf.DUMMYFUNCTION("""COMPUTED_VALUE"""),"#N/A")</f>
        <v>#N/A</v>
      </c>
      <c r="I311" t="str">
        <f ca="1">IFERROR(__xludf.DUMMYFUNCTION("""COMPUTED_VALUE"""),"")</f>
        <v/>
      </c>
      <c r="J311" t="str">
        <f ca="1">IFERROR(__xludf.DUMMYFUNCTION("""COMPUTED_VALUE"""),"")</f>
        <v/>
      </c>
      <c r="K311" t="str">
        <f ca="1">IFERROR(__xludf.DUMMYFUNCTION("""COMPUTED_VALUE"""),"")</f>
        <v/>
      </c>
      <c r="L311" t="str">
        <f ca="1">IFERROR(__xludf.DUMMYFUNCTION("""COMPUTED_VALUE"""),"")</f>
        <v/>
      </c>
      <c r="M311" t="str">
        <f ca="1">IFERROR(__xludf.DUMMYFUNCTION("""COMPUTED_VALUE"""),"")</f>
        <v/>
      </c>
    </row>
    <row r="312" spans="1:13" ht="12.5" hidden="1" x14ac:dyDescent="0.25">
      <c r="A312" t="str">
        <f ca="1">IFERROR(__xludf.DUMMYFUNCTION("""COMPUTED_VALUE"""),"#N/A")</f>
        <v>#N/A</v>
      </c>
      <c r="B312" t="str">
        <f ca="1">IFERROR(__xludf.DUMMYFUNCTION("""COMPUTED_VALUE"""),"")</f>
        <v/>
      </c>
      <c r="C312" t="str">
        <f ca="1">IFERROR(__xludf.DUMMYFUNCTION("""COMPUTED_VALUE"""),"")</f>
        <v/>
      </c>
      <c r="D312" s="24" t="str">
        <f ca="1">IFERROR(__xludf.DUMMYFUNCTION("""COMPUTED_VALUE"""),"")</f>
        <v/>
      </c>
      <c r="E312" s="24" t="str">
        <f ca="1">IFERROR(__xludf.DUMMYFUNCTION("""COMPUTED_VALUE"""),"")</f>
        <v/>
      </c>
      <c r="F312" s="24" t="str">
        <f ca="1">IFERROR(__xludf.DUMMYFUNCTION("""COMPUTED_VALUE"""),"")</f>
        <v/>
      </c>
      <c r="G312" s="24" t="str">
        <f ca="1">IFERROR(__xludf.DUMMYFUNCTION("""COMPUTED_VALUE"""),"")</f>
        <v/>
      </c>
      <c r="H312" s="24" t="str">
        <f ca="1">IFERROR(__xludf.DUMMYFUNCTION("""COMPUTED_VALUE"""),"#N/A")</f>
        <v>#N/A</v>
      </c>
      <c r="I312" t="str">
        <f ca="1">IFERROR(__xludf.DUMMYFUNCTION("""COMPUTED_VALUE"""),"")</f>
        <v/>
      </c>
      <c r="J312" t="str">
        <f ca="1">IFERROR(__xludf.DUMMYFUNCTION("""COMPUTED_VALUE"""),"")</f>
        <v/>
      </c>
      <c r="K312" t="str">
        <f ca="1">IFERROR(__xludf.DUMMYFUNCTION("""COMPUTED_VALUE"""),"")</f>
        <v/>
      </c>
      <c r="L312" t="str">
        <f ca="1">IFERROR(__xludf.DUMMYFUNCTION("""COMPUTED_VALUE"""),"")</f>
        <v/>
      </c>
      <c r="M312" t="str">
        <f ca="1">IFERROR(__xludf.DUMMYFUNCTION("""COMPUTED_VALUE"""),"")</f>
        <v/>
      </c>
    </row>
    <row r="313" spans="1:13" ht="12.5" hidden="1" x14ac:dyDescent="0.25">
      <c r="A313" t="str">
        <f ca="1">IFERROR(__xludf.DUMMYFUNCTION("""COMPUTED_VALUE"""),"#N/A")</f>
        <v>#N/A</v>
      </c>
      <c r="B313" t="str">
        <f ca="1">IFERROR(__xludf.DUMMYFUNCTION("""COMPUTED_VALUE"""),"")</f>
        <v/>
      </c>
      <c r="C313" t="str">
        <f ca="1">IFERROR(__xludf.DUMMYFUNCTION("""COMPUTED_VALUE"""),"")</f>
        <v/>
      </c>
      <c r="D313" s="24" t="str">
        <f ca="1">IFERROR(__xludf.DUMMYFUNCTION("""COMPUTED_VALUE"""),"")</f>
        <v/>
      </c>
      <c r="E313" s="24" t="str">
        <f ca="1">IFERROR(__xludf.DUMMYFUNCTION("""COMPUTED_VALUE"""),"")</f>
        <v/>
      </c>
      <c r="F313" s="24" t="str">
        <f ca="1">IFERROR(__xludf.DUMMYFUNCTION("""COMPUTED_VALUE"""),"")</f>
        <v/>
      </c>
      <c r="G313" s="24" t="str">
        <f ca="1">IFERROR(__xludf.DUMMYFUNCTION("""COMPUTED_VALUE"""),"")</f>
        <v/>
      </c>
      <c r="H313" s="24" t="str">
        <f ca="1">IFERROR(__xludf.DUMMYFUNCTION("""COMPUTED_VALUE"""),"#N/A")</f>
        <v>#N/A</v>
      </c>
      <c r="I313" t="str">
        <f ca="1">IFERROR(__xludf.DUMMYFUNCTION("""COMPUTED_VALUE"""),"")</f>
        <v/>
      </c>
      <c r="J313" t="str">
        <f ca="1">IFERROR(__xludf.DUMMYFUNCTION("""COMPUTED_VALUE"""),"")</f>
        <v/>
      </c>
      <c r="K313" t="str">
        <f ca="1">IFERROR(__xludf.DUMMYFUNCTION("""COMPUTED_VALUE"""),"")</f>
        <v/>
      </c>
      <c r="L313" t="str">
        <f ca="1">IFERROR(__xludf.DUMMYFUNCTION("""COMPUTED_VALUE"""),"")</f>
        <v/>
      </c>
      <c r="M313" t="str">
        <f ca="1">IFERROR(__xludf.DUMMYFUNCTION("""COMPUTED_VALUE"""),"")</f>
        <v/>
      </c>
    </row>
    <row r="314" spans="1:13" ht="12.5" hidden="1" x14ac:dyDescent="0.25">
      <c r="A314" t="str">
        <f ca="1">IFERROR(__xludf.DUMMYFUNCTION("""COMPUTED_VALUE"""),"#N/A")</f>
        <v>#N/A</v>
      </c>
      <c r="B314" t="str">
        <f ca="1">IFERROR(__xludf.DUMMYFUNCTION("""COMPUTED_VALUE"""),"")</f>
        <v/>
      </c>
      <c r="C314" t="str">
        <f ca="1">IFERROR(__xludf.DUMMYFUNCTION("""COMPUTED_VALUE"""),"")</f>
        <v/>
      </c>
      <c r="D314" s="24" t="str">
        <f ca="1">IFERROR(__xludf.DUMMYFUNCTION("""COMPUTED_VALUE"""),"")</f>
        <v/>
      </c>
      <c r="E314" s="24" t="str">
        <f ca="1">IFERROR(__xludf.DUMMYFUNCTION("""COMPUTED_VALUE"""),"")</f>
        <v/>
      </c>
      <c r="F314" s="24" t="str">
        <f ca="1">IFERROR(__xludf.DUMMYFUNCTION("""COMPUTED_VALUE"""),"")</f>
        <v/>
      </c>
      <c r="G314" s="24" t="str">
        <f ca="1">IFERROR(__xludf.DUMMYFUNCTION("""COMPUTED_VALUE"""),"")</f>
        <v/>
      </c>
      <c r="H314" s="24" t="str">
        <f ca="1">IFERROR(__xludf.DUMMYFUNCTION("""COMPUTED_VALUE"""),"#N/A")</f>
        <v>#N/A</v>
      </c>
      <c r="I314" t="str">
        <f ca="1">IFERROR(__xludf.DUMMYFUNCTION("""COMPUTED_VALUE"""),"")</f>
        <v/>
      </c>
      <c r="J314" t="str">
        <f ca="1">IFERROR(__xludf.DUMMYFUNCTION("""COMPUTED_VALUE"""),"")</f>
        <v/>
      </c>
      <c r="K314" t="str">
        <f ca="1">IFERROR(__xludf.DUMMYFUNCTION("""COMPUTED_VALUE"""),"")</f>
        <v/>
      </c>
      <c r="L314" t="str">
        <f ca="1">IFERROR(__xludf.DUMMYFUNCTION("""COMPUTED_VALUE"""),"")</f>
        <v/>
      </c>
      <c r="M314" t="str">
        <f ca="1">IFERROR(__xludf.DUMMYFUNCTION("""COMPUTED_VALUE"""),"")</f>
        <v/>
      </c>
    </row>
    <row r="315" spans="1:13" ht="12.5" hidden="1" x14ac:dyDescent="0.25">
      <c r="A315" t="str">
        <f ca="1">IFERROR(__xludf.DUMMYFUNCTION("""COMPUTED_VALUE"""),"#N/A")</f>
        <v>#N/A</v>
      </c>
      <c r="B315" t="str">
        <f ca="1">IFERROR(__xludf.DUMMYFUNCTION("""COMPUTED_VALUE"""),"")</f>
        <v/>
      </c>
      <c r="C315" t="str">
        <f ca="1">IFERROR(__xludf.DUMMYFUNCTION("""COMPUTED_VALUE"""),"")</f>
        <v/>
      </c>
      <c r="D315" s="24" t="str">
        <f ca="1">IFERROR(__xludf.DUMMYFUNCTION("""COMPUTED_VALUE"""),"")</f>
        <v/>
      </c>
      <c r="E315" s="24" t="str">
        <f ca="1">IFERROR(__xludf.DUMMYFUNCTION("""COMPUTED_VALUE"""),"")</f>
        <v/>
      </c>
      <c r="F315" s="24" t="str">
        <f ca="1">IFERROR(__xludf.DUMMYFUNCTION("""COMPUTED_VALUE"""),"")</f>
        <v/>
      </c>
      <c r="G315" s="24" t="str">
        <f ca="1">IFERROR(__xludf.DUMMYFUNCTION("""COMPUTED_VALUE"""),"")</f>
        <v/>
      </c>
      <c r="H315" s="24" t="str">
        <f ca="1">IFERROR(__xludf.DUMMYFUNCTION("""COMPUTED_VALUE"""),"#N/A")</f>
        <v>#N/A</v>
      </c>
      <c r="I315" t="str">
        <f ca="1">IFERROR(__xludf.DUMMYFUNCTION("""COMPUTED_VALUE"""),"")</f>
        <v/>
      </c>
      <c r="J315" t="str">
        <f ca="1">IFERROR(__xludf.DUMMYFUNCTION("""COMPUTED_VALUE"""),"")</f>
        <v/>
      </c>
      <c r="K315" t="str">
        <f ca="1">IFERROR(__xludf.DUMMYFUNCTION("""COMPUTED_VALUE"""),"")</f>
        <v/>
      </c>
      <c r="L315" t="str">
        <f ca="1">IFERROR(__xludf.DUMMYFUNCTION("""COMPUTED_VALUE"""),"")</f>
        <v/>
      </c>
      <c r="M315" t="str">
        <f ca="1">IFERROR(__xludf.DUMMYFUNCTION("""COMPUTED_VALUE"""),"")</f>
        <v/>
      </c>
    </row>
    <row r="316" spans="1:13" ht="12.5" hidden="1" x14ac:dyDescent="0.25">
      <c r="A316" t="str">
        <f ca="1">IFERROR(__xludf.DUMMYFUNCTION("""COMPUTED_VALUE"""),"#N/A")</f>
        <v>#N/A</v>
      </c>
      <c r="B316" t="str">
        <f ca="1">IFERROR(__xludf.DUMMYFUNCTION("""COMPUTED_VALUE"""),"")</f>
        <v/>
      </c>
      <c r="C316" t="str">
        <f ca="1">IFERROR(__xludf.DUMMYFUNCTION("""COMPUTED_VALUE"""),"")</f>
        <v/>
      </c>
      <c r="D316" s="24" t="str">
        <f ca="1">IFERROR(__xludf.DUMMYFUNCTION("""COMPUTED_VALUE"""),"")</f>
        <v/>
      </c>
      <c r="E316" s="24" t="str">
        <f ca="1">IFERROR(__xludf.DUMMYFUNCTION("""COMPUTED_VALUE"""),"")</f>
        <v/>
      </c>
      <c r="F316" s="24" t="str">
        <f ca="1">IFERROR(__xludf.DUMMYFUNCTION("""COMPUTED_VALUE"""),"")</f>
        <v/>
      </c>
      <c r="G316" s="24" t="str">
        <f ca="1">IFERROR(__xludf.DUMMYFUNCTION("""COMPUTED_VALUE"""),"")</f>
        <v/>
      </c>
      <c r="H316" s="24" t="str">
        <f ca="1">IFERROR(__xludf.DUMMYFUNCTION("""COMPUTED_VALUE"""),"#N/A")</f>
        <v>#N/A</v>
      </c>
      <c r="I316" t="str">
        <f ca="1">IFERROR(__xludf.DUMMYFUNCTION("""COMPUTED_VALUE"""),"")</f>
        <v/>
      </c>
      <c r="J316" t="str">
        <f ca="1">IFERROR(__xludf.DUMMYFUNCTION("""COMPUTED_VALUE"""),"")</f>
        <v/>
      </c>
      <c r="K316" t="str">
        <f ca="1">IFERROR(__xludf.DUMMYFUNCTION("""COMPUTED_VALUE"""),"")</f>
        <v/>
      </c>
      <c r="L316" t="str">
        <f ca="1">IFERROR(__xludf.DUMMYFUNCTION("""COMPUTED_VALUE"""),"")</f>
        <v/>
      </c>
      <c r="M316" t="str">
        <f ca="1">IFERROR(__xludf.DUMMYFUNCTION("""COMPUTED_VALUE"""),"")</f>
        <v/>
      </c>
    </row>
    <row r="317" spans="1:13" ht="12.5" hidden="1" x14ac:dyDescent="0.25">
      <c r="A317" t="str">
        <f ca="1">IFERROR(__xludf.DUMMYFUNCTION("""COMPUTED_VALUE"""),"#N/A")</f>
        <v>#N/A</v>
      </c>
      <c r="B317" t="str">
        <f ca="1">IFERROR(__xludf.DUMMYFUNCTION("""COMPUTED_VALUE"""),"")</f>
        <v/>
      </c>
      <c r="C317" t="str">
        <f ca="1">IFERROR(__xludf.DUMMYFUNCTION("""COMPUTED_VALUE"""),"")</f>
        <v/>
      </c>
      <c r="D317" s="24" t="str">
        <f ca="1">IFERROR(__xludf.DUMMYFUNCTION("""COMPUTED_VALUE"""),"")</f>
        <v/>
      </c>
      <c r="E317" s="24" t="str">
        <f ca="1">IFERROR(__xludf.DUMMYFUNCTION("""COMPUTED_VALUE"""),"")</f>
        <v/>
      </c>
      <c r="F317" s="24" t="str">
        <f ca="1">IFERROR(__xludf.DUMMYFUNCTION("""COMPUTED_VALUE"""),"")</f>
        <v/>
      </c>
      <c r="G317" s="24" t="str">
        <f ca="1">IFERROR(__xludf.DUMMYFUNCTION("""COMPUTED_VALUE"""),"")</f>
        <v/>
      </c>
      <c r="H317" s="24" t="str">
        <f ca="1">IFERROR(__xludf.DUMMYFUNCTION("""COMPUTED_VALUE"""),"#N/A")</f>
        <v>#N/A</v>
      </c>
      <c r="I317" t="str">
        <f ca="1">IFERROR(__xludf.DUMMYFUNCTION("""COMPUTED_VALUE"""),"")</f>
        <v/>
      </c>
      <c r="J317" t="str">
        <f ca="1">IFERROR(__xludf.DUMMYFUNCTION("""COMPUTED_VALUE"""),"")</f>
        <v/>
      </c>
      <c r="K317" t="str">
        <f ca="1">IFERROR(__xludf.DUMMYFUNCTION("""COMPUTED_VALUE"""),"")</f>
        <v/>
      </c>
      <c r="L317" t="str">
        <f ca="1">IFERROR(__xludf.DUMMYFUNCTION("""COMPUTED_VALUE"""),"")</f>
        <v/>
      </c>
      <c r="M317" t="str">
        <f ca="1">IFERROR(__xludf.DUMMYFUNCTION("""COMPUTED_VALUE"""),"")</f>
        <v/>
      </c>
    </row>
    <row r="318" spans="1:13" ht="12.5" hidden="1" x14ac:dyDescent="0.25">
      <c r="A318" t="str">
        <f ca="1">IFERROR(__xludf.DUMMYFUNCTION("""COMPUTED_VALUE"""),"#N/A")</f>
        <v>#N/A</v>
      </c>
      <c r="B318" t="str">
        <f ca="1">IFERROR(__xludf.DUMMYFUNCTION("""COMPUTED_VALUE"""),"")</f>
        <v/>
      </c>
      <c r="C318" t="str">
        <f ca="1">IFERROR(__xludf.DUMMYFUNCTION("""COMPUTED_VALUE"""),"")</f>
        <v/>
      </c>
      <c r="D318" s="24" t="str">
        <f ca="1">IFERROR(__xludf.DUMMYFUNCTION("""COMPUTED_VALUE"""),"")</f>
        <v/>
      </c>
      <c r="E318" s="24" t="str">
        <f ca="1">IFERROR(__xludf.DUMMYFUNCTION("""COMPUTED_VALUE"""),"")</f>
        <v/>
      </c>
      <c r="F318" s="24" t="str">
        <f ca="1">IFERROR(__xludf.DUMMYFUNCTION("""COMPUTED_VALUE"""),"")</f>
        <v/>
      </c>
      <c r="G318" s="24" t="str">
        <f ca="1">IFERROR(__xludf.DUMMYFUNCTION("""COMPUTED_VALUE"""),"")</f>
        <v/>
      </c>
      <c r="H318" s="24" t="str">
        <f ca="1">IFERROR(__xludf.DUMMYFUNCTION("""COMPUTED_VALUE"""),"#N/A")</f>
        <v>#N/A</v>
      </c>
      <c r="I318" t="str">
        <f ca="1">IFERROR(__xludf.DUMMYFUNCTION("""COMPUTED_VALUE"""),"")</f>
        <v/>
      </c>
      <c r="J318" t="str">
        <f ca="1">IFERROR(__xludf.DUMMYFUNCTION("""COMPUTED_VALUE"""),"")</f>
        <v/>
      </c>
      <c r="K318" t="str">
        <f ca="1">IFERROR(__xludf.DUMMYFUNCTION("""COMPUTED_VALUE"""),"")</f>
        <v/>
      </c>
      <c r="L318" t="str">
        <f ca="1">IFERROR(__xludf.DUMMYFUNCTION("""COMPUTED_VALUE"""),"")</f>
        <v/>
      </c>
      <c r="M318" t="str">
        <f ca="1">IFERROR(__xludf.DUMMYFUNCTION("""COMPUTED_VALUE"""),"")</f>
        <v/>
      </c>
    </row>
    <row r="319" spans="1:13" ht="12.5" hidden="1" x14ac:dyDescent="0.25">
      <c r="A319" t="str">
        <f ca="1">IFERROR(__xludf.DUMMYFUNCTION("""COMPUTED_VALUE"""),"#N/A")</f>
        <v>#N/A</v>
      </c>
      <c r="B319" t="str">
        <f ca="1">IFERROR(__xludf.DUMMYFUNCTION("""COMPUTED_VALUE"""),"")</f>
        <v/>
      </c>
      <c r="C319" t="str">
        <f ca="1">IFERROR(__xludf.DUMMYFUNCTION("""COMPUTED_VALUE"""),"")</f>
        <v/>
      </c>
      <c r="D319" s="24" t="str">
        <f ca="1">IFERROR(__xludf.DUMMYFUNCTION("""COMPUTED_VALUE"""),"")</f>
        <v/>
      </c>
      <c r="E319" s="24" t="str">
        <f ca="1">IFERROR(__xludf.DUMMYFUNCTION("""COMPUTED_VALUE"""),"")</f>
        <v/>
      </c>
      <c r="F319" s="24" t="str">
        <f ca="1">IFERROR(__xludf.DUMMYFUNCTION("""COMPUTED_VALUE"""),"")</f>
        <v/>
      </c>
      <c r="G319" s="24" t="str">
        <f ca="1">IFERROR(__xludf.DUMMYFUNCTION("""COMPUTED_VALUE"""),"")</f>
        <v/>
      </c>
      <c r="H319" s="24" t="str">
        <f ca="1">IFERROR(__xludf.DUMMYFUNCTION("""COMPUTED_VALUE"""),"#N/A")</f>
        <v>#N/A</v>
      </c>
      <c r="I319" t="str">
        <f ca="1">IFERROR(__xludf.DUMMYFUNCTION("""COMPUTED_VALUE"""),"")</f>
        <v/>
      </c>
      <c r="J319" t="str">
        <f ca="1">IFERROR(__xludf.DUMMYFUNCTION("""COMPUTED_VALUE"""),"")</f>
        <v/>
      </c>
      <c r="K319" t="str">
        <f ca="1">IFERROR(__xludf.DUMMYFUNCTION("""COMPUTED_VALUE"""),"")</f>
        <v/>
      </c>
      <c r="L319" t="str">
        <f ca="1">IFERROR(__xludf.DUMMYFUNCTION("""COMPUTED_VALUE"""),"")</f>
        <v/>
      </c>
      <c r="M319" t="str">
        <f ca="1">IFERROR(__xludf.DUMMYFUNCTION("""COMPUTED_VALUE"""),"")</f>
        <v/>
      </c>
    </row>
    <row r="320" spans="1:13" ht="12.5" hidden="1" x14ac:dyDescent="0.25">
      <c r="A320" t="str">
        <f ca="1">IFERROR(__xludf.DUMMYFUNCTION("""COMPUTED_VALUE"""),"#N/A")</f>
        <v>#N/A</v>
      </c>
      <c r="B320" t="str">
        <f ca="1">IFERROR(__xludf.DUMMYFUNCTION("""COMPUTED_VALUE"""),"")</f>
        <v/>
      </c>
      <c r="C320" t="str">
        <f ca="1">IFERROR(__xludf.DUMMYFUNCTION("""COMPUTED_VALUE"""),"")</f>
        <v/>
      </c>
      <c r="D320" s="24" t="str">
        <f ca="1">IFERROR(__xludf.DUMMYFUNCTION("""COMPUTED_VALUE"""),"")</f>
        <v/>
      </c>
      <c r="E320" s="24" t="str">
        <f ca="1">IFERROR(__xludf.DUMMYFUNCTION("""COMPUTED_VALUE"""),"")</f>
        <v/>
      </c>
      <c r="F320" s="24" t="str">
        <f ca="1">IFERROR(__xludf.DUMMYFUNCTION("""COMPUTED_VALUE"""),"")</f>
        <v/>
      </c>
      <c r="G320" s="24" t="str">
        <f ca="1">IFERROR(__xludf.DUMMYFUNCTION("""COMPUTED_VALUE"""),"")</f>
        <v/>
      </c>
      <c r="H320" s="24" t="str">
        <f ca="1">IFERROR(__xludf.DUMMYFUNCTION("""COMPUTED_VALUE"""),"#N/A")</f>
        <v>#N/A</v>
      </c>
      <c r="I320" t="str">
        <f ca="1">IFERROR(__xludf.DUMMYFUNCTION("""COMPUTED_VALUE"""),"")</f>
        <v/>
      </c>
      <c r="J320" t="str">
        <f ca="1">IFERROR(__xludf.DUMMYFUNCTION("""COMPUTED_VALUE"""),"")</f>
        <v/>
      </c>
      <c r="K320" t="str">
        <f ca="1">IFERROR(__xludf.DUMMYFUNCTION("""COMPUTED_VALUE"""),"")</f>
        <v/>
      </c>
      <c r="L320" t="str">
        <f ca="1">IFERROR(__xludf.DUMMYFUNCTION("""COMPUTED_VALUE"""),"")</f>
        <v/>
      </c>
      <c r="M320" t="str">
        <f ca="1">IFERROR(__xludf.DUMMYFUNCTION("""COMPUTED_VALUE"""),"")</f>
        <v/>
      </c>
    </row>
    <row r="321" spans="1:13" ht="12.5" hidden="1" x14ac:dyDescent="0.25">
      <c r="A321" t="str">
        <f ca="1">IFERROR(__xludf.DUMMYFUNCTION("""COMPUTED_VALUE"""),"#N/A")</f>
        <v>#N/A</v>
      </c>
      <c r="B321" t="str">
        <f ca="1">IFERROR(__xludf.DUMMYFUNCTION("""COMPUTED_VALUE"""),"")</f>
        <v/>
      </c>
      <c r="C321" t="str">
        <f ca="1">IFERROR(__xludf.DUMMYFUNCTION("""COMPUTED_VALUE"""),"")</f>
        <v/>
      </c>
      <c r="D321" s="24" t="str">
        <f ca="1">IFERROR(__xludf.DUMMYFUNCTION("""COMPUTED_VALUE"""),"")</f>
        <v/>
      </c>
      <c r="E321" s="24" t="str">
        <f ca="1">IFERROR(__xludf.DUMMYFUNCTION("""COMPUTED_VALUE"""),"")</f>
        <v/>
      </c>
      <c r="F321" s="24" t="str">
        <f ca="1">IFERROR(__xludf.DUMMYFUNCTION("""COMPUTED_VALUE"""),"")</f>
        <v/>
      </c>
      <c r="G321" s="24" t="str">
        <f ca="1">IFERROR(__xludf.DUMMYFUNCTION("""COMPUTED_VALUE"""),"")</f>
        <v/>
      </c>
      <c r="H321" s="24" t="str">
        <f ca="1">IFERROR(__xludf.DUMMYFUNCTION("""COMPUTED_VALUE"""),"#N/A")</f>
        <v>#N/A</v>
      </c>
      <c r="I321" t="str">
        <f ca="1">IFERROR(__xludf.DUMMYFUNCTION("""COMPUTED_VALUE"""),"")</f>
        <v/>
      </c>
      <c r="J321" t="str">
        <f ca="1">IFERROR(__xludf.DUMMYFUNCTION("""COMPUTED_VALUE"""),"")</f>
        <v/>
      </c>
      <c r="K321" t="str">
        <f ca="1">IFERROR(__xludf.DUMMYFUNCTION("""COMPUTED_VALUE"""),"")</f>
        <v/>
      </c>
      <c r="L321" t="str">
        <f ca="1">IFERROR(__xludf.DUMMYFUNCTION("""COMPUTED_VALUE"""),"")</f>
        <v/>
      </c>
      <c r="M321" t="str">
        <f ca="1">IFERROR(__xludf.DUMMYFUNCTION("""COMPUTED_VALUE"""),"")</f>
        <v/>
      </c>
    </row>
    <row r="322" spans="1:13" ht="12.5" hidden="1" x14ac:dyDescent="0.25">
      <c r="A322" t="str">
        <f ca="1">IFERROR(__xludf.DUMMYFUNCTION("""COMPUTED_VALUE"""),"#N/A")</f>
        <v>#N/A</v>
      </c>
      <c r="B322" t="str">
        <f ca="1">IFERROR(__xludf.DUMMYFUNCTION("""COMPUTED_VALUE"""),"")</f>
        <v/>
      </c>
      <c r="C322" t="str">
        <f ca="1">IFERROR(__xludf.DUMMYFUNCTION("""COMPUTED_VALUE"""),"")</f>
        <v/>
      </c>
      <c r="D322" s="24" t="str">
        <f ca="1">IFERROR(__xludf.DUMMYFUNCTION("""COMPUTED_VALUE"""),"")</f>
        <v/>
      </c>
      <c r="E322" s="24" t="str">
        <f ca="1">IFERROR(__xludf.DUMMYFUNCTION("""COMPUTED_VALUE"""),"")</f>
        <v/>
      </c>
      <c r="F322" s="24" t="str">
        <f ca="1">IFERROR(__xludf.DUMMYFUNCTION("""COMPUTED_VALUE"""),"")</f>
        <v/>
      </c>
      <c r="G322" s="24" t="str">
        <f ca="1">IFERROR(__xludf.DUMMYFUNCTION("""COMPUTED_VALUE"""),"")</f>
        <v/>
      </c>
      <c r="H322" s="24" t="str">
        <f ca="1">IFERROR(__xludf.DUMMYFUNCTION("""COMPUTED_VALUE"""),"#N/A")</f>
        <v>#N/A</v>
      </c>
      <c r="I322" t="str">
        <f ca="1">IFERROR(__xludf.DUMMYFUNCTION("""COMPUTED_VALUE"""),"")</f>
        <v/>
      </c>
      <c r="J322" t="str">
        <f ca="1">IFERROR(__xludf.DUMMYFUNCTION("""COMPUTED_VALUE"""),"")</f>
        <v/>
      </c>
      <c r="K322" t="str">
        <f ca="1">IFERROR(__xludf.DUMMYFUNCTION("""COMPUTED_VALUE"""),"")</f>
        <v/>
      </c>
      <c r="L322" t="str">
        <f ca="1">IFERROR(__xludf.DUMMYFUNCTION("""COMPUTED_VALUE"""),"")</f>
        <v/>
      </c>
      <c r="M322" t="str">
        <f ca="1">IFERROR(__xludf.DUMMYFUNCTION("""COMPUTED_VALUE"""),"")</f>
        <v/>
      </c>
    </row>
    <row r="323" spans="1:13" ht="12.5" hidden="1" x14ac:dyDescent="0.25">
      <c r="A323" t="str">
        <f ca="1">IFERROR(__xludf.DUMMYFUNCTION("""COMPUTED_VALUE"""),"#N/A")</f>
        <v>#N/A</v>
      </c>
      <c r="B323" t="str">
        <f ca="1">IFERROR(__xludf.DUMMYFUNCTION("""COMPUTED_VALUE"""),"")</f>
        <v/>
      </c>
      <c r="C323" t="str">
        <f ca="1">IFERROR(__xludf.DUMMYFUNCTION("""COMPUTED_VALUE"""),"")</f>
        <v/>
      </c>
      <c r="D323" s="24" t="str">
        <f ca="1">IFERROR(__xludf.DUMMYFUNCTION("""COMPUTED_VALUE"""),"")</f>
        <v/>
      </c>
      <c r="E323" s="24" t="str">
        <f ca="1">IFERROR(__xludf.DUMMYFUNCTION("""COMPUTED_VALUE"""),"")</f>
        <v/>
      </c>
      <c r="F323" s="24" t="str">
        <f ca="1">IFERROR(__xludf.DUMMYFUNCTION("""COMPUTED_VALUE"""),"")</f>
        <v/>
      </c>
      <c r="G323" s="24" t="str">
        <f ca="1">IFERROR(__xludf.DUMMYFUNCTION("""COMPUTED_VALUE"""),"")</f>
        <v/>
      </c>
      <c r="H323" s="24" t="str">
        <f ca="1">IFERROR(__xludf.DUMMYFUNCTION("""COMPUTED_VALUE"""),"#N/A")</f>
        <v>#N/A</v>
      </c>
      <c r="I323" t="str">
        <f ca="1">IFERROR(__xludf.DUMMYFUNCTION("""COMPUTED_VALUE"""),"")</f>
        <v/>
      </c>
      <c r="J323" t="str">
        <f ca="1">IFERROR(__xludf.DUMMYFUNCTION("""COMPUTED_VALUE"""),"")</f>
        <v/>
      </c>
      <c r="K323" t="str">
        <f ca="1">IFERROR(__xludf.DUMMYFUNCTION("""COMPUTED_VALUE"""),"")</f>
        <v/>
      </c>
      <c r="L323" t="str">
        <f ca="1">IFERROR(__xludf.DUMMYFUNCTION("""COMPUTED_VALUE"""),"")</f>
        <v/>
      </c>
      <c r="M323" t="str">
        <f ca="1">IFERROR(__xludf.DUMMYFUNCTION("""COMPUTED_VALUE"""),"")</f>
        <v/>
      </c>
    </row>
    <row r="324" spans="1:13" ht="12.5" hidden="1" x14ac:dyDescent="0.25">
      <c r="A324" t="str">
        <f ca="1">IFERROR(__xludf.DUMMYFUNCTION("""COMPUTED_VALUE"""),"#N/A")</f>
        <v>#N/A</v>
      </c>
      <c r="B324" t="str">
        <f ca="1">IFERROR(__xludf.DUMMYFUNCTION("""COMPUTED_VALUE"""),"")</f>
        <v/>
      </c>
      <c r="C324" t="str">
        <f ca="1">IFERROR(__xludf.DUMMYFUNCTION("""COMPUTED_VALUE"""),"")</f>
        <v/>
      </c>
      <c r="D324" s="24" t="str">
        <f ca="1">IFERROR(__xludf.DUMMYFUNCTION("""COMPUTED_VALUE"""),"")</f>
        <v/>
      </c>
      <c r="E324" s="24" t="str">
        <f ca="1">IFERROR(__xludf.DUMMYFUNCTION("""COMPUTED_VALUE"""),"")</f>
        <v/>
      </c>
      <c r="F324" s="24" t="str">
        <f ca="1">IFERROR(__xludf.DUMMYFUNCTION("""COMPUTED_VALUE"""),"")</f>
        <v/>
      </c>
      <c r="G324" s="24" t="str">
        <f ca="1">IFERROR(__xludf.DUMMYFUNCTION("""COMPUTED_VALUE"""),"")</f>
        <v/>
      </c>
      <c r="H324" s="24" t="str">
        <f ca="1">IFERROR(__xludf.DUMMYFUNCTION("""COMPUTED_VALUE"""),"#N/A")</f>
        <v>#N/A</v>
      </c>
      <c r="I324" t="str">
        <f ca="1">IFERROR(__xludf.DUMMYFUNCTION("""COMPUTED_VALUE"""),"")</f>
        <v/>
      </c>
      <c r="J324" t="str">
        <f ca="1">IFERROR(__xludf.DUMMYFUNCTION("""COMPUTED_VALUE"""),"")</f>
        <v/>
      </c>
      <c r="K324" t="str">
        <f ca="1">IFERROR(__xludf.DUMMYFUNCTION("""COMPUTED_VALUE"""),"")</f>
        <v/>
      </c>
      <c r="L324" t="str">
        <f ca="1">IFERROR(__xludf.DUMMYFUNCTION("""COMPUTED_VALUE"""),"")</f>
        <v/>
      </c>
      <c r="M324" t="str">
        <f ca="1">IFERROR(__xludf.DUMMYFUNCTION("""COMPUTED_VALUE"""),"")</f>
        <v/>
      </c>
    </row>
    <row r="325" spans="1:13" ht="12.5" hidden="1" x14ac:dyDescent="0.25">
      <c r="A325" t="str">
        <f ca="1">IFERROR(__xludf.DUMMYFUNCTION("""COMPUTED_VALUE"""),"#N/A")</f>
        <v>#N/A</v>
      </c>
      <c r="B325" t="str">
        <f ca="1">IFERROR(__xludf.DUMMYFUNCTION("""COMPUTED_VALUE"""),"")</f>
        <v/>
      </c>
      <c r="C325" t="str">
        <f ca="1">IFERROR(__xludf.DUMMYFUNCTION("""COMPUTED_VALUE"""),"")</f>
        <v/>
      </c>
      <c r="D325" s="24" t="str">
        <f ca="1">IFERROR(__xludf.DUMMYFUNCTION("""COMPUTED_VALUE"""),"")</f>
        <v/>
      </c>
      <c r="E325" s="24" t="str">
        <f ca="1">IFERROR(__xludf.DUMMYFUNCTION("""COMPUTED_VALUE"""),"")</f>
        <v/>
      </c>
      <c r="F325" s="24" t="str">
        <f ca="1">IFERROR(__xludf.DUMMYFUNCTION("""COMPUTED_VALUE"""),"")</f>
        <v/>
      </c>
      <c r="G325" s="24" t="str">
        <f ca="1">IFERROR(__xludf.DUMMYFUNCTION("""COMPUTED_VALUE"""),"")</f>
        <v/>
      </c>
      <c r="H325" s="24" t="str">
        <f ca="1">IFERROR(__xludf.DUMMYFUNCTION("""COMPUTED_VALUE"""),"#N/A")</f>
        <v>#N/A</v>
      </c>
      <c r="I325" t="str">
        <f ca="1">IFERROR(__xludf.DUMMYFUNCTION("""COMPUTED_VALUE"""),"")</f>
        <v/>
      </c>
      <c r="J325" t="str">
        <f ca="1">IFERROR(__xludf.DUMMYFUNCTION("""COMPUTED_VALUE"""),"")</f>
        <v/>
      </c>
      <c r="K325" t="str">
        <f ca="1">IFERROR(__xludf.DUMMYFUNCTION("""COMPUTED_VALUE"""),"")</f>
        <v/>
      </c>
      <c r="L325" t="str">
        <f ca="1">IFERROR(__xludf.DUMMYFUNCTION("""COMPUTED_VALUE"""),"")</f>
        <v/>
      </c>
      <c r="M325" t="str">
        <f ca="1">IFERROR(__xludf.DUMMYFUNCTION("""COMPUTED_VALUE"""),"")</f>
        <v/>
      </c>
    </row>
    <row r="326" spans="1:13" ht="12.5" hidden="1" x14ac:dyDescent="0.25">
      <c r="A326" t="str">
        <f ca="1">IFERROR(__xludf.DUMMYFUNCTION("""COMPUTED_VALUE"""),"#N/A")</f>
        <v>#N/A</v>
      </c>
      <c r="B326" t="str">
        <f ca="1">IFERROR(__xludf.DUMMYFUNCTION("""COMPUTED_VALUE"""),"")</f>
        <v/>
      </c>
      <c r="C326" t="str">
        <f ca="1">IFERROR(__xludf.DUMMYFUNCTION("""COMPUTED_VALUE"""),"")</f>
        <v/>
      </c>
      <c r="D326" s="24" t="str">
        <f ca="1">IFERROR(__xludf.DUMMYFUNCTION("""COMPUTED_VALUE"""),"")</f>
        <v/>
      </c>
      <c r="E326" s="24" t="str">
        <f ca="1">IFERROR(__xludf.DUMMYFUNCTION("""COMPUTED_VALUE"""),"")</f>
        <v/>
      </c>
      <c r="F326" s="24" t="str">
        <f ca="1">IFERROR(__xludf.DUMMYFUNCTION("""COMPUTED_VALUE"""),"")</f>
        <v/>
      </c>
      <c r="G326" s="24" t="str">
        <f ca="1">IFERROR(__xludf.DUMMYFUNCTION("""COMPUTED_VALUE"""),"")</f>
        <v/>
      </c>
      <c r="H326" s="24" t="str">
        <f ca="1">IFERROR(__xludf.DUMMYFUNCTION("""COMPUTED_VALUE"""),"#N/A")</f>
        <v>#N/A</v>
      </c>
      <c r="I326" t="str">
        <f ca="1">IFERROR(__xludf.DUMMYFUNCTION("""COMPUTED_VALUE"""),"")</f>
        <v/>
      </c>
      <c r="J326" t="str">
        <f ca="1">IFERROR(__xludf.DUMMYFUNCTION("""COMPUTED_VALUE"""),"")</f>
        <v/>
      </c>
      <c r="K326" t="str">
        <f ca="1">IFERROR(__xludf.DUMMYFUNCTION("""COMPUTED_VALUE"""),"")</f>
        <v/>
      </c>
      <c r="L326" t="str">
        <f ca="1">IFERROR(__xludf.DUMMYFUNCTION("""COMPUTED_VALUE"""),"")</f>
        <v/>
      </c>
      <c r="M326" t="str">
        <f ca="1">IFERROR(__xludf.DUMMYFUNCTION("""COMPUTED_VALUE"""),"")</f>
        <v/>
      </c>
    </row>
    <row r="327" spans="1:13" ht="12.5" hidden="1" x14ac:dyDescent="0.25">
      <c r="A327" t="str">
        <f ca="1">IFERROR(__xludf.DUMMYFUNCTION("""COMPUTED_VALUE"""),"#N/A")</f>
        <v>#N/A</v>
      </c>
      <c r="B327" t="str">
        <f ca="1">IFERROR(__xludf.DUMMYFUNCTION("""COMPUTED_VALUE"""),"")</f>
        <v/>
      </c>
      <c r="C327" t="str">
        <f ca="1">IFERROR(__xludf.DUMMYFUNCTION("""COMPUTED_VALUE"""),"")</f>
        <v/>
      </c>
      <c r="D327" s="24" t="str">
        <f ca="1">IFERROR(__xludf.DUMMYFUNCTION("""COMPUTED_VALUE"""),"")</f>
        <v/>
      </c>
      <c r="E327" s="24" t="str">
        <f ca="1">IFERROR(__xludf.DUMMYFUNCTION("""COMPUTED_VALUE"""),"")</f>
        <v/>
      </c>
      <c r="F327" s="24" t="str">
        <f ca="1">IFERROR(__xludf.DUMMYFUNCTION("""COMPUTED_VALUE"""),"")</f>
        <v/>
      </c>
      <c r="G327" s="24" t="str">
        <f ca="1">IFERROR(__xludf.DUMMYFUNCTION("""COMPUTED_VALUE"""),"")</f>
        <v/>
      </c>
      <c r="H327" s="24" t="str">
        <f ca="1">IFERROR(__xludf.DUMMYFUNCTION("""COMPUTED_VALUE"""),"#N/A")</f>
        <v>#N/A</v>
      </c>
      <c r="I327" t="str">
        <f ca="1">IFERROR(__xludf.DUMMYFUNCTION("""COMPUTED_VALUE"""),"")</f>
        <v/>
      </c>
      <c r="J327" t="str">
        <f ca="1">IFERROR(__xludf.DUMMYFUNCTION("""COMPUTED_VALUE"""),"")</f>
        <v/>
      </c>
      <c r="K327" t="str">
        <f ca="1">IFERROR(__xludf.DUMMYFUNCTION("""COMPUTED_VALUE"""),"")</f>
        <v/>
      </c>
      <c r="L327" t="str">
        <f ca="1">IFERROR(__xludf.DUMMYFUNCTION("""COMPUTED_VALUE"""),"")</f>
        <v/>
      </c>
      <c r="M327" t="str">
        <f ca="1">IFERROR(__xludf.DUMMYFUNCTION("""COMPUTED_VALUE"""),"")</f>
        <v/>
      </c>
    </row>
    <row r="328" spans="1:13" ht="12.5" hidden="1" x14ac:dyDescent="0.25">
      <c r="A328" t="str">
        <f ca="1">IFERROR(__xludf.DUMMYFUNCTION("""COMPUTED_VALUE"""),"#N/A")</f>
        <v>#N/A</v>
      </c>
      <c r="B328" t="str">
        <f ca="1">IFERROR(__xludf.DUMMYFUNCTION("""COMPUTED_VALUE"""),"")</f>
        <v/>
      </c>
      <c r="C328" t="str">
        <f ca="1">IFERROR(__xludf.DUMMYFUNCTION("""COMPUTED_VALUE"""),"")</f>
        <v/>
      </c>
      <c r="D328" s="24" t="str">
        <f ca="1">IFERROR(__xludf.DUMMYFUNCTION("""COMPUTED_VALUE"""),"")</f>
        <v/>
      </c>
      <c r="E328" s="24" t="str">
        <f ca="1">IFERROR(__xludf.DUMMYFUNCTION("""COMPUTED_VALUE"""),"")</f>
        <v/>
      </c>
      <c r="F328" s="24" t="str">
        <f ca="1">IFERROR(__xludf.DUMMYFUNCTION("""COMPUTED_VALUE"""),"")</f>
        <v/>
      </c>
      <c r="G328" s="24" t="str">
        <f ca="1">IFERROR(__xludf.DUMMYFUNCTION("""COMPUTED_VALUE"""),"")</f>
        <v/>
      </c>
      <c r="H328" s="24" t="str">
        <f ca="1">IFERROR(__xludf.DUMMYFUNCTION("""COMPUTED_VALUE"""),"#N/A")</f>
        <v>#N/A</v>
      </c>
      <c r="I328" t="str">
        <f ca="1">IFERROR(__xludf.DUMMYFUNCTION("""COMPUTED_VALUE"""),"")</f>
        <v/>
      </c>
      <c r="J328" t="str">
        <f ca="1">IFERROR(__xludf.DUMMYFUNCTION("""COMPUTED_VALUE"""),"")</f>
        <v/>
      </c>
      <c r="K328" t="str">
        <f ca="1">IFERROR(__xludf.DUMMYFUNCTION("""COMPUTED_VALUE"""),"")</f>
        <v/>
      </c>
      <c r="L328" t="str">
        <f ca="1">IFERROR(__xludf.DUMMYFUNCTION("""COMPUTED_VALUE"""),"")</f>
        <v/>
      </c>
      <c r="M328" t="str">
        <f ca="1">IFERROR(__xludf.DUMMYFUNCTION("""COMPUTED_VALUE"""),"")</f>
        <v/>
      </c>
    </row>
    <row r="329" spans="1:13" ht="12.5" hidden="1" x14ac:dyDescent="0.25">
      <c r="A329" t="str">
        <f ca="1">IFERROR(__xludf.DUMMYFUNCTION("""COMPUTED_VALUE"""),"#N/A")</f>
        <v>#N/A</v>
      </c>
      <c r="B329" t="str">
        <f ca="1">IFERROR(__xludf.DUMMYFUNCTION("""COMPUTED_VALUE"""),"")</f>
        <v/>
      </c>
      <c r="C329" t="str">
        <f ca="1">IFERROR(__xludf.DUMMYFUNCTION("""COMPUTED_VALUE"""),"")</f>
        <v/>
      </c>
      <c r="D329" s="24" t="str">
        <f ca="1">IFERROR(__xludf.DUMMYFUNCTION("""COMPUTED_VALUE"""),"")</f>
        <v/>
      </c>
      <c r="E329" s="24" t="str">
        <f ca="1">IFERROR(__xludf.DUMMYFUNCTION("""COMPUTED_VALUE"""),"")</f>
        <v/>
      </c>
      <c r="F329" s="24" t="str">
        <f ca="1">IFERROR(__xludf.DUMMYFUNCTION("""COMPUTED_VALUE"""),"")</f>
        <v/>
      </c>
      <c r="G329" s="24" t="str">
        <f ca="1">IFERROR(__xludf.DUMMYFUNCTION("""COMPUTED_VALUE"""),"")</f>
        <v/>
      </c>
      <c r="H329" s="24" t="str">
        <f ca="1">IFERROR(__xludf.DUMMYFUNCTION("""COMPUTED_VALUE"""),"#N/A")</f>
        <v>#N/A</v>
      </c>
      <c r="I329" t="str">
        <f ca="1">IFERROR(__xludf.DUMMYFUNCTION("""COMPUTED_VALUE"""),"")</f>
        <v/>
      </c>
      <c r="J329" t="str">
        <f ca="1">IFERROR(__xludf.DUMMYFUNCTION("""COMPUTED_VALUE"""),"")</f>
        <v/>
      </c>
      <c r="K329" t="str">
        <f ca="1">IFERROR(__xludf.DUMMYFUNCTION("""COMPUTED_VALUE"""),"")</f>
        <v/>
      </c>
      <c r="L329" t="str">
        <f ca="1">IFERROR(__xludf.DUMMYFUNCTION("""COMPUTED_VALUE"""),"")</f>
        <v/>
      </c>
      <c r="M329" t="str">
        <f ca="1">IFERROR(__xludf.DUMMYFUNCTION("""COMPUTED_VALUE"""),"")</f>
        <v/>
      </c>
    </row>
    <row r="330" spans="1:13" ht="12.5" hidden="1" x14ac:dyDescent="0.25">
      <c r="A330" t="str">
        <f ca="1">IFERROR(__xludf.DUMMYFUNCTION("""COMPUTED_VALUE"""),"#N/A")</f>
        <v>#N/A</v>
      </c>
      <c r="B330" t="str">
        <f ca="1">IFERROR(__xludf.DUMMYFUNCTION("""COMPUTED_VALUE"""),"")</f>
        <v/>
      </c>
      <c r="C330" t="str">
        <f ca="1">IFERROR(__xludf.DUMMYFUNCTION("""COMPUTED_VALUE"""),"")</f>
        <v/>
      </c>
      <c r="D330" s="24" t="str">
        <f ca="1">IFERROR(__xludf.DUMMYFUNCTION("""COMPUTED_VALUE"""),"")</f>
        <v/>
      </c>
      <c r="E330" s="24" t="str">
        <f ca="1">IFERROR(__xludf.DUMMYFUNCTION("""COMPUTED_VALUE"""),"")</f>
        <v/>
      </c>
      <c r="F330" s="24" t="str">
        <f ca="1">IFERROR(__xludf.DUMMYFUNCTION("""COMPUTED_VALUE"""),"")</f>
        <v/>
      </c>
      <c r="G330" s="24" t="str">
        <f ca="1">IFERROR(__xludf.DUMMYFUNCTION("""COMPUTED_VALUE"""),"")</f>
        <v/>
      </c>
      <c r="H330" s="24" t="str">
        <f ca="1">IFERROR(__xludf.DUMMYFUNCTION("""COMPUTED_VALUE"""),"#N/A")</f>
        <v>#N/A</v>
      </c>
      <c r="I330" t="str">
        <f ca="1">IFERROR(__xludf.DUMMYFUNCTION("""COMPUTED_VALUE"""),"")</f>
        <v/>
      </c>
      <c r="J330" t="str">
        <f ca="1">IFERROR(__xludf.DUMMYFUNCTION("""COMPUTED_VALUE"""),"")</f>
        <v/>
      </c>
      <c r="K330" t="str">
        <f ca="1">IFERROR(__xludf.DUMMYFUNCTION("""COMPUTED_VALUE"""),"")</f>
        <v/>
      </c>
      <c r="L330" t="str">
        <f ca="1">IFERROR(__xludf.DUMMYFUNCTION("""COMPUTED_VALUE"""),"")</f>
        <v/>
      </c>
      <c r="M330" t="str">
        <f ca="1">IFERROR(__xludf.DUMMYFUNCTION("""COMPUTED_VALUE"""),"")</f>
        <v/>
      </c>
    </row>
    <row r="331" spans="1:13" ht="12.5" hidden="1" x14ac:dyDescent="0.25">
      <c r="A331" t="str">
        <f ca="1">IFERROR(__xludf.DUMMYFUNCTION("""COMPUTED_VALUE"""),"#N/A")</f>
        <v>#N/A</v>
      </c>
      <c r="B331" t="str">
        <f ca="1">IFERROR(__xludf.DUMMYFUNCTION("""COMPUTED_VALUE"""),"")</f>
        <v/>
      </c>
      <c r="C331" t="str">
        <f ca="1">IFERROR(__xludf.DUMMYFUNCTION("""COMPUTED_VALUE"""),"")</f>
        <v/>
      </c>
      <c r="D331" s="24" t="str">
        <f ca="1">IFERROR(__xludf.DUMMYFUNCTION("""COMPUTED_VALUE"""),"")</f>
        <v/>
      </c>
      <c r="E331" s="24" t="str">
        <f ca="1">IFERROR(__xludf.DUMMYFUNCTION("""COMPUTED_VALUE"""),"")</f>
        <v/>
      </c>
      <c r="F331" s="24" t="str">
        <f ca="1">IFERROR(__xludf.DUMMYFUNCTION("""COMPUTED_VALUE"""),"")</f>
        <v/>
      </c>
      <c r="G331" s="24" t="str">
        <f ca="1">IFERROR(__xludf.DUMMYFUNCTION("""COMPUTED_VALUE"""),"")</f>
        <v/>
      </c>
      <c r="H331" s="24" t="str">
        <f ca="1">IFERROR(__xludf.DUMMYFUNCTION("""COMPUTED_VALUE"""),"#N/A")</f>
        <v>#N/A</v>
      </c>
      <c r="I331" t="str">
        <f ca="1">IFERROR(__xludf.DUMMYFUNCTION("""COMPUTED_VALUE"""),"")</f>
        <v/>
      </c>
      <c r="J331" t="str">
        <f ca="1">IFERROR(__xludf.DUMMYFUNCTION("""COMPUTED_VALUE"""),"")</f>
        <v/>
      </c>
      <c r="K331" t="str">
        <f ca="1">IFERROR(__xludf.DUMMYFUNCTION("""COMPUTED_VALUE"""),"")</f>
        <v/>
      </c>
      <c r="L331" t="str">
        <f ca="1">IFERROR(__xludf.DUMMYFUNCTION("""COMPUTED_VALUE"""),"")</f>
        <v/>
      </c>
      <c r="M331" t="str">
        <f ca="1">IFERROR(__xludf.DUMMYFUNCTION("""COMPUTED_VALUE"""),"")</f>
        <v/>
      </c>
    </row>
    <row r="332" spans="1:13" ht="12.5" hidden="1" x14ac:dyDescent="0.25">
      <c r="A332" t="str">
        <f ca="1">IFERROR(__xludf.DUMMYFUNCTION("""COMPUTED_VALUE"""),"#N/A")</f>
        <v>#N/A</v>
      </c>
      <c r="B332" t="str">
        <f ca="1">IFERROR(__xludf.DUMMYFUNCTION("""COMPUTED_VALUE"""),"")</f>
        <v/>
      </c>
      <c r="C332" t="str">
        <f ca="1">IFERROR(__xludf.DUMMYFUNCTION("""COMPUTED_VALUE"""),"")</f>
        <v/>
      </c>
      <c r="D332" s="24" t="str">
        <f ca="1">IFERROR(__xludf.DUMMYFUNCTION("""COMPUTED_VALUE"""),"")</f>
        <v/>
      </c>
      <c r="E332" s="24" t="str">
        <f ca="1">IFERROR(__xludf.DUMMYFUNCTION("""COMPUTED_VALUE"""),"")</f>
        <v/>
      </c>
      <c r="F332" s="24" t="str">
        <f ca="1">IFERROR(__xludf.DUMMYFUNCTION("""COMPUTED_VALUE"""),"")</f>
        <v/>
      </c>
      <c r="G332" s="24" t="str">
        <f ca="1">IFERROR(__xludf.DUMMYFUNCTION("""COMPUTED_VALUE"""),"")</f>
        <v/>
      </c>
      <c r="H332" s="24" t="str">
        <f ca="1">IFERROR(__xludf.DUMMYFUNCTION("""COMPUTED_VALUE"""),"#N/A")</f>
        <v>#N/A</v>
      </c>
      <c r="I332" t="str">
        <f ca="1">IFERROR(__xludf.DUMMYFUNCTION("""COMPUTED_VALUE"""),"")</f>
        <v/>
      </c>
      <c r="J332" t="str">
        <f ca="1">IFERROR(__xludf.DUMMYFUNCTION("""COMPUTED_VALUE"""),"")</f>
        <v/>
      </c>
      <c r="K332" t="str">
        <f ca="1">IFERROR(__xludf.DUMMYFUNCTION("""COMPUTED_VALUE"""),"")</f>
        <v/>
      </c>
      <c r="L332" t="str">
        <f ca="1">IFERROR(__xludf.DUMMYFUNCTION("""COMPUTED_VALUE"""),"")</f>
        <v/>
      </c>
      <c r="M332" t="str">
        <f ca="1">IFERROR(__xludf.DUMMYFUNCTION("""COMPUTED_VALUE"""),"")</f>
        <v/>
      </c>
    </row>
    <row r="333" spans="1:13" ht="12.5" hidden="1" x14ac:dyDescent="0.25">
      <c r="A333" t="str">
        <f ca="1">IFERROR(__xludf.DUMMYFUNCTION("""COMPUTED_VALUE"""),"#N/A")</f>
        <v>#N/A</v>
      </c>
      <c r="B333" t="str">
        <f ca="1">IFERROR(__xludf.DUMMYFUNCTION("""COMPUTED_VALUE"""),"")</f>
        <v/>
      </c>
      <c r="C333" t="str">
        <f ca="1">IFERROR(__xludf.DUMMYFUNCTION("""COMPUTED_VALUE"""),"")</f>
        <v/>
      </c>
      <c r="D333" s="24" t="str">
        <f ca="1">IFERROR(__xludf.DUMMYFUNCTION("""COMPUTED_VALUE"""),"")</f>
        <v/>
      </c>
      <c r="E333" s="24" t="str">
        <f ca="1">IFERROR(__xludf.DUMMYFUNCTION("""COMPUTED_VALUE"""),"")</f>
        <v/>
      </c>
      <c r="F333" s="24" t="str">
        <f ca="1">IFERROR(__xludf.DUMMYFUNCTION("""COMPUTED_VALUE"""),"")</f>
        <v/>
      </c>
      <c r="G333" s="24" t="str">
        <f ca="1">IFERROR(__xludf.DUMMYFUNCTION("""COMPUTED_VALUE"""),"")</f>
        <v/>
      </c>
      <c r="H333" s="24" t="str">
        <f ca="1">IFERROR(__xludf.DUMMYFUNCTION("""COMPUTED_VALUE"""),"#N/A")</f>
        <v>#N/A</v>
      </c>
      <c r="I333" t="str">
        <f ca="1">IFERROR(__xludf.DUMMYFUNCTION("""COMPUTED_VALUE"""),"")</f>
        <v/>
      </c>
      <c r="J333" t="str">
        <f ca="1">IFERROR(__xludf.DUMMYFUNCTION("""COMPUTED_VALUE"""),"")</f>
        <v/>
      </c>
      <c r="K333" t="str">
        <f ca="1">IFERROR(__xludf.DUMMYFUNCTION("""COMPUTED_VALUE"""),"")</f>
        <v/>
      </c>
      <c r="L333" t="str">
        <f ca="1">IFERROR(__xludf.DUMMYFUNCTION("""COMPUTED_VALUE"""),"")</f>
        <v/>
      </c>
      <c r="M333" t="str">
        <f ca="1">IFERROR(__xludf.DUMMYFUNCTION("""COMPUTED_VALUE"""),"")</f>
        <v/>
      </c>
    </row>
    <row r="334" spans="1:13" ht="12.5" hidden="1" x14ac:dyDescent="0.25">
      <c r="A334" t="str">
        <f ca="1">IFERROR(__xludf.DUMMYFUNCTION("""COMPUTED_VALUE"""),"#N/A")</f>
        <v>#N/A</v>
      </c>
      <c r="B334" t="str">
        <f ca="1">IFERROR(__xludf.DUMMYFUNCTION("""COMPUTED_VALUE"""),"")</f>
        <v/>
      </c>
      <c r="C334" t="str">
        <f ca="1">IFERROR(__xludf.DUMMYFUNCTION("""COMPUTED_VALUE"""),"")</f>
        <v/>
      </c>
      <c r="D334" s="24" t="str">
        <f ca="1">IFERROR(__xludf.DUMMYFUNCTION("""COMPUTED_VALUE"""),"")</f>
        <v/>
      </c>
      <c r="E334" s="24" t="str">
        <f ca="1">IFERROR(__xludf.DUMMYFUNCTION("""COMPUTED_VALUE"""),"")</f>
        <v/>
      </c>
      <c r="F334" s="24" t="str">
        <f ca="1">IFERROR(__xludf.DUMMYFUNCTION("""COMPUTED_VALUE"""),"")</f>
        <v/>
      </c>
      <c r="G334" s="24" t="str">
        <f ca="1">IFERROR(__xludf.DUMMYFUNCTION("""COMPUTED_VALUE"""),"")</f>
        <v/>
      </c>
      <c r="H334" s="24" t="str">
        <f ca="1">IFERROR(__xludf.DUMMYFUNCTION("""COMPUTED_VALUE"""),"#N/A")</f>
        <v>#N/A</v>
      </c>
      <c r="I334" t="str">
        <f ca="1">IFERROR(__xludf.DUMMYFUNCTION("""COMPUTED_VALUE"""),"")</f>
        <v/>
      </c>
      <c r="J334" t="str">
        <f ca="1">IFERROR(__xludf.DUMMYFUNCTION("""COMPUTED_VALUE"""),"")</f>
        <v/>
      </c>
      <c r="K334" t="str">
        <f ca="1">IFERROR(__xludf.DUMMYFUNCTION("""COMPUTED_VALUE"""),"")</f>
        <v/>
      </c>
      <c r="L334" t="str">
        <f ca="1">IFERROR(__xludf.DUMMYFUNCTION("""COMPUTED_VALUE"""),"")</f>
        <v/>
      </c>
      <c r="M334" t="str">
        <f ca="1">IFERROR(__xludf.DUMMYFUNCTION("""COMPUTED_VALUE"""),"")</f>
        <v/>
      </c>
    </row>
    <row r="335" spans="1:13" ht="12.5" hidden="1" x14ac:dyDescent="0.25">
      <c r="A335" t="str">
        <f ca="1">IFERROR(__xludf.DUMMYFUNCTION("""COMPUTED_VALUE"""),"#N/A")</f>
        <v>#N/A</v>
      </c>
      <c r="B335" t="str">
        <f ca="1">IFERROR(__xludf.DUMMYFUNCTION("""COMPUTED_VALUE"""),"")</f>
        <v/>
      </c>
      <c r="C335" t="str">
        <f ca="1">IFERROR(__xludf.DUMMYFUNCTION("""COMPUTED_VALUE"""),"")</f>
        <v/>
      </c>
      <c r="D335" s="24" t="str">
        <f ca="1">IFERROR(__xludf.DUMMYFUNCTION("""COMPUTED_VALUE"""),"")</f>
        <v/>
      </c>
      <c r="E335" s="24" t="str">
        <f ca="1">IFERROR(__xludf.DUMMYFUNCTION("""COMPUTED_VALUE"""),"")</f>
        <v/>
      </c>
      <c r="F335" s="24" t="str">
        <f ca="1">IFERROR(__xludf.DUMMYFUNCTION("""COMPUTED_VALUE"""),"")</f>
        <v/>
      </c>
      <c r="G335" s="24" t="str">
        <f ca="1">IFERROR(__xludf.DUMMYFUNCTION("""COMPUTED_VALUE"""),"")</f>
        <v/>
      </c>
      <c r="H335" s="24" t="str">
        <f ca="1">IFERROR(__xludf.DUMMYFUNCTION("""COMPUTED_VALUE"""),"#N/A")</f>
        <v>#N/A</v>
      </c>
      <c r="I335" t="str">
        <f ca="1">IFERROR(__xludf.DUMMYFUNCTION("""COMPUTED_VALUE"""),"")</f>
        <v/>
      </c>
      <c r="J335" t="str">
        <f ca="1">IFERROR(__xludf.DUMMYFUNCTION("""COMPUTED_VALUE"""),"")</f>
        <v/>
      </c>
      <c r="K335" t="str">
        <f ca="1">IFERROR(__xludf.DUMMYFUNCTION("""COMPUTED_VALUE"""),"")</f>
        <v/>
      </c>
      <c r="L335" t="str">
        <f ca="1">IFERROR(__xludf.DUMMYFUNCTION("""COMPUTED_VALUE"""),"")</f>
        <v/>
      </c>
      <c r="M335" t="str">
        <f ca="1">IFERROR(__xludf.DUMMYFUNCTION("""COMPUTED_VALUE"""),"")</f>
        <v/>
      </c>
    </row>
    <row r="336" spans="1:13" ht="12.5" hidden="1" x14ac:dyDescent="0.25">
      <c r="A336" t="str">
        <f ca="1">IFERROR(__xludf.DUMMYFUNCTION("""COMPUTED_VALUE"""),"#N/A")</f>
        <v>#N/A</v>
      </c>
      <c r="B336" t="str">
        <f ca="1">IFERROR(__xludf.DUMMYFUNCTION("""COMPUTED_VALUE"""),"")</f>
        <v/>
      </c>
      <c r="C336" t="str">
        <f ca="1">IFERROR(__xludf.DUMMYFUNCTION("""COMPUTED_VALUE"""),"")</f>
        <v/>
      </c>
      <c r="D336" s="24" t="str">
        <f ca="1">IFERROR(__xludf.DUMMYFUNCTION("""COMPUTED_VALUE"""),"")</f>
        <v/>
      </c>
      <c r="E336" s="24" t="str">
        <f ca="1">IFERROR(__xludf.DUMMYFUNCTION("""COMPUTED_VALUE"""),"")</f>
        <v/>
      </c>
      <c r="F336" s="24" t="str">
        <f ca="1">IFERROR(__xludf.DUMMYFUNCTION("""COMPUTED_VALUE"""),"")</f>
        <v/>
      </c>
      <c r="G336" s="24" t="str">
        <f ca="1">IFERROR(__xludf.DUMMYFUNCTION("""COMPUTED_VALUE"""),"")</f>
        <v/>
      </c>
      <c r="H336" s="24" t="str">
        <f ca="1">IFERROR(__xludf.DUMMYFUNCTION("""COMPUTED_VALUE"""),"#N/A")</f>
        <v>#N/A</v>
      </c>
      <c r="I336" t="str">
        <f ca="1">IFERROR(__xludf.DUMMYFUNCTION("""COMPUTED_VALUE"""),"")</f>
        <v/>
      </c>
      <c r="J336" t="str">
        <f ca="1">IFERROR(__xludf.DUMMYFUNCTION("""COMPUTED_VALUE"""),"")</f>
        <v/>
      </c>
      <c r="K336" t="str">
        <f ca="1">IFERROR(__xludf.DUMMYFUNCTION("""COMPUTED_VALUE"""),"")</f>
        <v/>
      </c>
      <c r="L336" t="str">
        <f ca="1">IFERROR(__xludf.DUMMYFUNCTION("""COMPUTED_VALUE"""),"")</f>
        <v/>
      </c>
      <c r="M336" t="str">
        <f ca="1">IFERROR(__xludf.DUMMYFUNCTION("""COMPUTED_VALUE"""),"")</f>
        <v/>
      </c>
    </row>
    <row r="337" spans="1:13" ht="12.5" hidden="1" x14ac:dyDescent="0.25">
      <c r="A337" t="str">
        <f ca="1">IFERROR(__xludf.DUMMYFUNCTION("""COMPUTED_VALUE"""),"#N/A")</f>
        <v>#N/A</v>
      </c>
      <c r="B337" t="str">
        <f ca="1">IFERROR(__xludf.DUMMYFUNCTION("""COMPUTED_VALUE"""),"")</f>
        <v/>
      </c>
      <c r="C337" t="str">
        <f ca="1">IFERROR(__xludf.DUMMYFUNCTION("""COMPUTED_VALUE"""),"")</f>
        <v/>
      </c>
      <c r="D337" s="24" t="str">
        <f ca="1">IFERROR(__xludf.DUMMYFUNCTION("""COMPUTED_VALUE"""),"")</f>
        <v/>
      </c>
      <c r="E337" s="24" t="str">
        <f ca="1">IFERROR(__xludf.DUMMYFUNCTION("""COMPUTED_VALUE"""),"")</f>
        <v/>
      </c>
      <c r="F337" s="24" t="str">
        <f ca="1">IFERROR(__xludf.DUMMYFUNCTION("""COMPUTED_VALUE"""),"")</f>
        <v/>
      </c>
      <c r="G337" s="24" t="str">
        <f ca="1">IFERROR(__xludf.DUMMYFUNCTION("""COMPUTED_VALUE"""),"")</f>
        <v/>
      </c>
      <c r="H337" s="24" t="str">
        <f ca="1">IFERROR(__xludf.DUMMYFUNCTION("""COMPUTED_VALUE"""),"#N/A")</f>
        <v>#N/A</v>
      </c>
      <c r="I337" t="str">
        <f ca="1">IFERROR(__xludf.DUMMYFUNCTION("""COMPUTED_VALUE"""),"")</f>
        <v/>
      </c>
      <c r="J337" t="str">
        <f ca="1">IFERROR(__xludf.DUMMYFUNCTION("""COMPUTED_VALUE"""),"")</f>
        <v/>
      </c>
      <c r="K337" t="str">
        <f ca="1">IFERROR(__xludf.DUMMYFUNCTION("""COMPUTED_VALUE"""),"")</f>
        <v/>
      </c>
      <c r="L337" t="str">
        <f ca="1">IFERROR(__xludf.DUMMYFUNCTION("""COMPUTED_VALUE"""),"")</f>
        <v/>
      </c>
      <c r="M337" t="str">
        <f ca="1">IFERROR(__xludf.DUMMYFUNCTION("""COMPUTED_VALUE"""),"")</f>
        <v/>
      </c>
    </row>
    <row r="338" spans="1:13" ht="12.5" hidden="1" x14ac:dyDescent="0.25">
      <c r="A338" t="str">
        <f ca="1">IFERROR(__xludf.DUMMYFUNCTION("""COMPUTED_VALUE"""),"#N/A")</f>
        <v>#N/A</v>
      </c>
      <c r="B338" t="str">
        <f ca="1">IFERROR(__xludf.DUMMYFUNCTION("""COMPUTED_VALUE"""),"")</f>
        <v/>
      </c>
      <c r="C338" t="str">
        <f ca="1">IFERROR(__xludf.DUMMYFUNCTION("""COMPUTED_VALUE"""),"")</f>
        <v/>
      </c>
      <c r="D338" s="24" t="str">
        <f ca="1">IFERROR(__xludf.DUMMYFUNCTION("""COMPUTED_VALUE"""),"")</f>
        <v/>
      </c>
      <c r="E338" s="24" t="str">
        <f ca="1">IFERROR(__xludf.DUMMYFUNCTION("""COMPUTED_VALUE"""),"")</f>
        <v/>
      </c>
      <c r="F338" s="24" t="str">
        <f ca="1">IFERROR(__xludf.DUMMYFUNCTION("""COMPUTED_VALUE"""),"")</f>
        <v/>
      </c>
      <c r="G338" s="24" t="str">
        <f ca="1">IFERROR(__xludf.DUMMYFUNCTION("""COMPUTED_VALUE"""),"")</f>
        <v/>
      </c>
      <c r="H338" s="24" t="str">
        <f ca="1">IFERROR(__xludf.DUMMYFUNCTION("""COMPUTED_VALUE"""),"#N/A")</f>
        <v>#N/A</v>
      </c>
      <c r="I338" t="str">
        <f ca="1">IFERROR(__xludf.DUMMYFUNCTION("""COMPUTED_VALUE"""),"")</f>
        <v/>
      </c>
      <c r="J338" t="str">
        <f ca="1">IFERROR(__xludf.DUMMYFUNCTION("""COMPUTED_VALUE"""),"")</f>
        <v/>
      </c>
      <c r="K338" t="str">
        <f ca="1">IFERROR(__xludf.DUMMYFUNCTION("""COMPUTED_VALUE"""),"")</f>
        <v/>
      </c>
      <c r="L338" t="str">
        <f ca="1">IFERROR(__xludf.DUMMYFUNCTION("""COMPUTED_VALUE"""),"")</f>
        <v/>
      </c>
      <c r="M338" t="str">
        <f ca="1">IFERROR(__xludf.DUMMYFUNCTION("""COMPUTED_VALUE"""),"")</f>
        <v/>
      </c>
    </row>
    <row r="339" spans="1:13" ht="12.5" hidden="1" x14ac:dyDescent="0.25">
      <c r="A339" t="str">
        <f ca="1">IFERROR(__xludf.DUMMYFUNCTION("""COMPUTED_VALUE"""),"#N/A")</f>
        <v>#N/A</v>
      </c>
      <c r="B339" t="str">
        <f ca="1">IFERROR(__xludf.DUMMYFUNCTION("""COMPUTED_VALUE"""),"")</f>
        <v/>
      </c>
      <c r="C339" t="str">
        <f ca="1">IFERROR(__xludf.DUMMYFUNCTION("""COMPUTED_VALUE"""),"")</f>
        <v/>
      </c>
      <c r="D339" s="24" t="str">
        <f ca="1">IFERROR(__xludf.DUMMYFUNCTION("""COMPUTED_VALUE"""),"")</f>
        <v/>
      </c>
      <c r="E339" s="24" t="str">
        <f ca="1">IFERROR(__xludf.DUMMYFUNCTION("""COMPUTED_VALUE"""),"")</f>
        <v/>
      </c>
      <c r="F339" s="24" t="str">
        <f ca="1">IFERROR(__xludf.DUMMYFUNCTION("""COMPUTED_VALUE"""),"")</f>
        <v/>
      </c>
      <c r="G339" s="24" t="str">
        <f ca="1">IFERROR(__xludf.DUMMYFUNCTION("""COMPUTED_VALUE"""),"")</f>
        <v/>
      </c>
      <c r="H339" s="24" t="str">
        <f ca="1">IFERROR(__xludf.DUMMYFUNCTION("""COMPUTED_VALUE"""),"#N/A")</f>
        <v>#N/A</v>
      </c>
      <c r="I339" t="str">
        <f ca="1">IFERROR(__xludf.DUMMYFUNCTION("""COMPUTED_VALUE"""),"")</f>
        <v/>
      </c>
      <c r="J339" t="str">
        <f ca="1">IFERROR(__xludf.DUMMYFUNCTION("""COMPUTED_VALUE"""),"")</f>
        <v/>
      </c>
      <c r="K339" t="str">
        <f ca="1">IFERROR(__xludf.DUMMYFUNCTION("""COMPUTED_VALUE"""),"")</f>
        <v/>
      </c>
      <c r="L339" t="str">
        <f ca="1">IFERROR(__xludf.DUMMYFUNCTION("""COMPUTED_VALUE"""),"")</f>
        <v/>
      </c>
      <c r="M339" t="str">
        <f ca="1">IFERROR(__xludf.DUMMYFUNCTION("""COMPUTED_VALUE"""),"")</f>
        <v/>
      </c>
    </row>
    <row r="340" spans="1:13" ht="12.5" hidden="1" x14ac:dyDescent="0.25">
      <c r="A340" t="str">
        <f ca="1">IFERROR(__xludf.DUMMYFUNCTION("""COMPUTED_VALUE"""),"#N/A")</f>
        <v>#N/A</v>
      </c>
      <c r="B340" t="str">
        <f ca="1">IFERROR(__xludf.DUMMYFUNCTION("""COMPUTED_VALUE"""),"")</f>
        <v/>
      </c>
      <c r="C340" t="str">
        <f ca="1">IFERROR(__xludf.DUMMYFUNCTION("""COMPUTED_VALUE"""),"")</f>
        <v/>
      </c>
      <c r="D340" s="24" t="str">
        <f ca="1">IFERROR(__xludf.DUMMYFUNCTION("""COMPUTED_VALUE"""),"")</f>
        <v/>
      </c>
      <c r="E340" s="24" t="str">
        <f ca="1">IFERROR(__xludf.DUMMYFUNCTION("""COMPUTED_VALUE"""),"")</f>
        <v/>
      </c>
      <c r="F340" s="24" t="str">
        <f ca="1">IFERROR(__xludf.DUMMYFUNCTION("""COMPUTED_VALUE"""),"")</f>
        <v/>
      </c>
      <c r="G340" s="24" t="str">
        <f ca="1">IFERROR(__xludf.DUMMYFUNCTION("""COMPUTED_VALUE"""),"")</f>
        <v/>
      </c>
      <c r="H340" s="24" t="str">
        <f ca="1">IFERROR(__xludf.DUMMYFUNCTION("""COMPUTED_VALUE"""),"#N/A")</f>
        <v>#N/A</v>
      </c>
      <c r="I340" t="str">
        <f ca="1">IFERROR(__xludf.DUMMYFUNCTION("""COMPUTED_VALUE"""),"")</f>
        <v/>
      </c>
      <c r="J340" t="str">
        <f ca="1">IFERROR(__xludf.DUMMYFUNCTION("""COMPUTED_VALUE"""),"")</f>
        <v/>
      </c>
      <c r="K340" t="str">
        <f ca="1">IFERROR(__xludf.DUMMYFUNCTION("""COMPUTED_VALUE"""),"")</f>
        <v/>
      </c>
      <c r="L340" t="str">
        <f ca="1">IFERROR(__xludf.DUMMYFUNCTION("""COMPUTED_VALUE"""),"")</f>
        <v/>
      </c>
      <c r="M340" t="str">
        <f ca="1">IFERROR(__xludf.DUMMYFUNCTION("""COMPUTED_VALUE"""),"")</f>
        <v/>
      </c>
    </row>
    <row r="341" spans="1:13" ht="12.5" hidden="1" x14ac:dyDescent="0.25">
      <c r="A341" t="str">
        <f ca="1">IFERROR(__xludf.DUMMYFUNCTION("""COMPUTED_VALUE"""),"#N/A")</f>
        <v>#N/A</v>
      </c>
      <c r="B341" t="str">
        <f ca="1">IFERROR(__xludf.DUMMYFUNCTION("""COMPUTED_VALUE"""),"")</f>
        <v/>
      </c>
      <c r="C341" t="str">
        <f ca="1">IFERROR(__xludf.DUMMYFUNCTION("""COMPUTED_VALUE"""),"")</f>
        <v/>
      </c>
      <c r="D341" s="24" t="str">
        <f ca="1">IFERROR(__xludf.DUMMYFUNCTION("""COMPUTED_VALUE"""),"")</f>
        <v/>
      </c>
      <c r="E341" s="24" t="str">
        <f ca="1">IFERROR(__xludf.DUMMYFUNCTION("""COMPUTED_VALUE"""),"")</f>
        <v/>
      </c>
      <c r="F341" s="24" t="str">
        <f ca="1">IFERROR(__xludf.DUMMYFUNCTION("""COMPUTED_VALUE"""),"")</f>
        <v/>
      </c>
      <c r="G341" s="24" t="str">
        <f ca="1">IFERROR(__xludf.DUMMYFUNCTION("""COMPUTED_VALUE"""),"")</f>
        <v/>
      </c>
      <c r="H341" s="24" t="str">
        <f ca="1">IFERROR(__xludf.DUMMYFUNCTION("""COMPUTED_VALUE"""),"#N/A")</f>
        <v>#N/A</v>
      </c>
      <c r="I341" t="str">
        <f ca="1">IFERROR(__xludf.DUMMYFUNCTION("""COMPUTED_VALUE"""),"")</f>
        <v/>
      </c>
      <c r="J341" t="str">
        <f ca="1">IFERROR(__xludf.DUMMYFUNCTION("""COMPUTED_VALUE"""),"")</f>
        <v/>
      </c>
      <c r="K341" t="str">
        <f ca="1">IFERROR(__xludf.DUMMYFUNCTION("""COMPUTED_VALUE"""),"")</f>
        <v/>
      </c>
      <c r="L341" t="str">
        <f ca="1">IFERROR(__xludf.DUMMYFUNCTION("""COMPUTED_VALUE"""),"")</f>
        <v/>
      </c>
      <c r="M341" t="str">
        <f ca="1">IFERROR(__xludf.DUMMYFUNCTION("""COMPUTED_VALUE"""),"")</f>
        <v/>
      </c>
    </row>
    <row r="342" spans="1:13" ht="12.5" hidden="1" x14ac:dyDescent="0.25">
      <c r="A342" t="str">
        <f ca="1">IFERROR(__xludf.DUMMYFUNCTION("""COMPUTED_VALUE"""),"#N/A")</f>
        <v>#N/A</v>
      </c>
      <c r="B342" t="str">
        <f ca="1">IFERROR(__xludf.DUMMYFUNCTION("""COMPUTED_VALUE"""),"")</f>
        <v/>
      </c>
      <c r="C342" t="str">
        <f ca="1">IFERROR(__xludf.DUMMYFUNCTION("""COMPUTED_VALUE"""),"")</f>
        <v/>
      </c>
      <c r="D342" s="24" t="str">
        <f ca="1">IFERROR(__xludf.DUMMYFUNCTION("""COMPUTED_VALUE"""),"")</f>
        <v/>
      </c>
      <c r="E342" s="24" t="str">
        <f ca="1">IFERROR(__xludf.DUMMYFUNCTION("""COMPUTED_VALUE"""),"")</f>
        <v/>
      </c>
      <c r="F342" s="24" t="str">
        <f ca="1">IFERROR(__xludf.DUMMYFUNCTION("""COMPUTED_VALUE"""),"")</f>
        <v/>
      </c>
      <c r="G342" s="24" t="str">
        <f ca="1">IFERROR(__xludf.DUMMYFUNCTION("""COMPUTED_VALUE"""),"")</f>
        <v/>
      </c>
      <c r="H342" s="24" t="str">
        <f ca="1">IFERROR(__xludf.DUMMYFUNCTION("""COMPUTED_VALUE"""),"#N/A")</f>
        <v>#N/A</v>
      </c>
      <c r="I342" t="str">
        <f ca="1">IFERROR(__xludf.DUMMYFUNCTION("""COMPUTED_VALUE"""),"")</f>
        <v/>
      </c>
      <c r="J342" t="str">
        <f ca="1">IFERROR(__xludf.DUMMYFUNCTION("""COMPUTED_VALUE"""),"")</f>
        <v/>
      </c>
      <c r="K342" t="str">
        <f ca="1">IFERROR(__xludf.DUMMYFUNCTION("""COMPUTED_VALUE"""),"")</f>
        <v/>
      </c>
      <c r="L342" t="str">
        <f ca="1">IFERROR(__xludf.DUMMYFUNCTION("""COMPUTED_VALUE"""),"")</f>
        <v/>
      </c>
      <c r="M342" t="str">
        <f ca="1">IFERROR(__xludf.DUMMYFUNCTION("""COMPUTED_VALUE"""),"")</f>
        <v/>
      </c>
    </row>
    <row r="343" spans="1:13" ht="12.5" hidden="1" x14ac:dyDescent="0.25">
      <c r="A343" t="str">
        <f ca="1">IFERROR(__xludf.DUMMYFUNCTION("""COMPUTED_VALUE"""),"#N/A")</f>
        <v>#N/A</v>
      </c>
      <c r="B343" t="str">
        <f ca="1">IFERROR(__xludf.DUMMYFUNCTION("""COMPUTED_VALUE"""),"")</f>
        <v/>
      </c>
      <c r="C343" t="str">
        <f ca="1">IFERROR(__xludf.DUMMYFUNCTION("""COMPUTED_VALUE"""),"")</f>
        <v/>
      </c>
      <c r="D343" s="24" t="str">
        <f ca="1">IFERROR(__xludf.DUMMYFUNCTION("""COMPUTED_VALUE"""),"")</f>
        <v/>
      </c>
      <c r="E343" s="24" t="str">
        <f ca="1">IFERROR(__xludf.DUMMYFUNCTION("""COMPUTED_VALUE"""),"")</f>
        <v/>
      </c>
      <c r="F343" s="24" t="str">
        <f ca="1">IFERROR(__xludf.DUMMYFUNCTION("""COMPUTED_VALUE"""),"")</f>
        <v/>
      </c>
      <c r="G343" s="24" t="str">
        <f ca="1">IFERROR(__xludf.DUMMYFUNCTION("""COMPUTED_VALUE"""),"")</f>
        <v/>
      </c>
      <c r="H343" s="24" t="str">
        <f ca="1">IFERROR(__xludf.DUMMYFUNCTION("""COMPUTED_VALUE"""),"#N/A")</f>
        <v>#N/A</v>
      </c>
      <c r="I343" t="str">
        <f ca="1">IFERROR(__xludf.DUMMYFUNCTION("""COMPUTED_VALUE"""),"")</f>
        <v/>
      </c>
      <c r="J343" t="str">
        <f ca="1">IFERROR(__xludf.DUMMYFUNCTION("""COMPUTED_VALUE"""),"")</f>
        <v/>
      </c>
      <c r="K343" t="str">
        <f ca="1">IFERROR(__xludf.DUMMYFUNCTION("""COMPUTED_VALUE"""),"")</f>
        <v/>
      </c>
      <c r="L343" t="str">
        <f ca="1">IFERROR(__xludf.DUMMYFUNCTION("""COMPUTED_VALUE"""),"")</f>
        <v/>
      </c>
      <c r="M343" t="str">
        <f ca="1">IFERROR(__xludf.DUMMYFUNCTION("""COMPUTED_VALUE"""),"")</f>
        <v/>
      </c>
    </row>
    <row r="344" spans="1:13" ht="12.5" hidden="1" x14ac:dyDescent="0.25">
      <c r="A344" t="str">
        <f ca="1">IFERROR(__xludf.DUMMYFUNCTION("""COMPUTED_VALUE"""),"#N/A")</f>
        <v>#N/A</v>
      </c>
      <c r="B344" t="str">
        <f ca="1">IFERROR(__xludf.DUMMYFUNCTION("""COMPUTED_VALUE"""),"")</f>
        <v/>
      </c>
      <c r="C344" t="str">
        <f ca="1">IFERROR(__xludf.DUMMYFUNCTION("""COMPUTED_VALUE"""),"")</f>
        <v/>
      </c>
      <c r="D344" s="24" t="str">
        <f ca="1">IFERROR(__xludf.DUMMYFUNCTION("""COMPUTED_VALUE"""),"")</f>
        <v/>
      </c>
      <c r="E344" s="24" t="str">
        <f ca="1">IFERROR(__xludf.DUMMYFUNCTION("""COMPUTED_VALUE"""),"")</f>
        <v/>
      </c>
      <c r="F344" s="24" t="str">
        <f ca="1">IFERROR(__xludf.DUMMYFUNCTION("""COMPUTED_VALUE"""),"")</f>
        <v/>
      </c>
      <c r="G344" s="24" t="str">
        <f ca="1">IFERROR(__xludf.DUMMYFUNCTION("""COMPUTED_VALUE"""),"")</f>
        <v/>
      </c>
      <c r="H344" s="24" t="str">
        <f ca="1">IFERROR(__xludf.DUMMYFUNCTION("""COMPUTED_VALUE"""),"#N/A")</f>
        <v>#N/A</v>
      </c>
      <c r="I344" t="str">
        <f ca="1">IFERROR(__xludf.DUMMYFUNCTION("""COMPUTED_VALUE"""),"")</f>
        <v/>
      </c>
      <c r="J344" t="str">
        <f ca="1">IFERROR(__xludf.DUMMYFUNCTION("""COMPUTED_VALUE"""),"")</f>
        <v/>
      </c>
      <c r="K344" t="str">
        <f ca="1">IFERROR(__xludf.DUMMYFUNCTION("""COMPUTED_VALUE"""),"")</f>
        <v/>
      </c>
      <c r="L344" t="str">
        <f ca="1">IFERROR(__xludf.DUMMYFUNCTION("""COMPUTED_VALUE"""),"")</f>
        <v/>
      </c>
      <c r="M344" t="str">
        <f ca="1">IFERROR(__xludf.DUMMYFUNCTION("""COMPUTED_VALUE"""),"")</f>
        <v/>
      </c>
    </row>
    <row r="345" spans="1:13" ht="12.5" hidden="1" x14ac:dyDescent="0.25">
      <c r="A345" t="str">
        <f ca="1">IFERROR(__xludf.DUMMYFUNCTION("""COMPUTED_VALUE"""),"#N/A")</f>
        <v>#N/A</v>
      </c>
      <c r="B345" t="str">
        <f ca="1">IFERROR(__xludf.DUMMYFUNCTION("""COMPUTED_VALUE"""),"")</f>
        <v/>
      </c>
      <c r="C345" t="str">
        <f ca="1">IFERROR(__xludf.DUMMYFUNCTION("""COMPUTED_VALUE"""),"")</f>
        <v/>
      </c>
      <c r="D345" s="24" t="str">
        <f ca="1">IFERROR(__xludf.DUMMYFUNCTION("""COMPUTED_VALUE"""),"")</f>
        <v/>
      </c>
      <c r="E345" s="24" t="str">
        <f ca="1">IFERROR(__xludf.DUMMYFUNCTION("""COMPUTED_VALUE"""),"")</f>
        <v/>
      </c>
      <c r="F345" s="24" t="str">
        <f ca="1">IFERROR(__xludf.DUMMYFUNCTION("""COMPUTED_VALUE"""),"")</f>
        <v/>
      </c>
      <c r="G345" s="24" t="str">
        <f ca="1">IFERROR(__xludf.DUMMYFUNCTION("""COMPUTED_VALUE"""),"")</f>
        <v/>
      </c>
      <c r="H345" s="24" t="str">
        <f ca="1">IFERROR(__xludf.DUMMYFUNCTION("""COMPUTED_VALUE"""),"#N/A")</f>
        <v>#N/A</v>
      </c>
      <c r="I345" t="str">
        <f ca="1">IFERROR(__xludf.DUMMYFUNCTION("""COMPUTED_VALUE"""),"")</f>
        <v/>
      </c>
      <c r="J345" t="str">
        <f ca="1">IFERROR(__xludf.DUMMYFUNCTION("""COMPUTED_VALUE"""),"")</f>
        <v/>
      </c>
      <c r="K345" t="str">
        <f ca="1">IFERROR(__xludf.DUMMYFUNCTION("""COMPUTED_VALUE"""),"")</f>
        <v/>
      </c>
      <c r="L345" t="str">
        <f ca="1">IFERROR(__xludf.DUMMYFUNCTION("""COMPUTED_VALUE"""),"")</f>
        <v/>
      </c>
      <c r="M345" t="str">
        <f ca="1">IFERROR(__xludf.DUMMYFUNCTION("""COMPUTED_VALUE"""),"")</f>
        <v/>
      </c>
    </row>
    <row r="346" spans="1:13" ht="12.5" hidden="1" x14ac:dyDescent="0.25">
      <c r="A346" t="str">
        <f ca="1">IFERROR(__xludf.DUMMYFUNCTION("""COMPUTED_VALUE"""),"#N/A")</f>
        <v>#N/A</v>
      </c>
      <c r="B346" t="str">
        <f ca="1">IFERROR(__xludf.DUMMYFUNCTION("""COMPUTED_VALUE"""),"")</f>
        <v/>
      </c>
      <c r="C346" t="str">
        <f ca="1">IFERROR(__xludf.DUMMYFUNCTION("""COMPUTED_VALUE"""),"")</f>
        <v/>
      </c>
      <c r="D346" s="24" t="str">
        <f ca="1">IFERROR(__xludf.DUMMYFUNCTION("""COMPUTED_VALUE"""),"")</f>
        <v/>
      </c>
      <c r="E346" s="24" t="str">
        <f ca="1">IFERROR(__xludf.DUMMYFUNCTION("""COMPUTED_VALUE"""),"")</f>
        <v/>
      </c>
      <c r="F346" s="24" t="str">
        <f ca="1">IFERROR(__xludf.DUMMYFUNCTION("""COMPUTED_VALUE"""),"")</f>
        <v/>
      </c>
      <c r="G346" s="24" t="str">
        <f ca="1">IFERROR(__xludf.DUMMYFUNCTION("""COMPUTED_VALUE"""),"")</f>
        <v/>
      </c>
      <c r="H346" s="24" t="str">
        <f ca="1">IFERROR(__xludf.DUMMYFUNCTION("""COMPUTED_VALUE"""),"#N/A")</f>
        <v>#N/A</v>
      </c>
      <c r="I346" t="str">
        <f ca="1">IFERROR(__xludf.DUMMYFUNCTION("""COMPUTED_VALUE"""),"")</f>
        <v/>
      </c>
      <c r="J346" t="str">
        <f ca="1">IFERROR(__xludf.DUMMYFUNCTION("""COMPUTED_VALUE"""),"")</f>
        <v/>
      </c>
      <c r="K346" t="str">
        <f ca="1">IFERROR(__xludf.DUMMYFUNCTION("""COMPUTED_VALUE"""),"")</f>
        <v/>
      </c>
      <c r="L346" t="str">
        <f ca="1">IFERROR(__xludf.DUMMYFUNCTION("""COMPUTED_VALUE"""),"")</f>
        <v/>
      </c>
      <c r="M346" t="str">
        <f ca="1">IFERROR(__xludf.DUMMYFUNCTION("""COMPUTED_VALUE"""),"")</f>
        <v/>
      </c>
    </row>
    <row r="347" spans="1:13" ht="12.5" hidden="1" x14ac:dyDescent="0.25">
      <c r="A347" t="str">
        <f ca="1">IFERROR(__xludf.DUMMYFUNCTION("""COMPUTED_VALUE"""),"#N/A")</f>
        <v>#N/A</v>
      </c>
      <c r="B347" t="str">
        <f ca="1">IFERROR(__xludf.DUMMYFUNCTION("""COMPUTED_VALUE"""),"")</f>
        <v/>
      </c>
      <c r="C347" t="str">
        <f ca="1">IFERROR(__xludf.DUMMYFUNCTION("""COMPUTED_VALUE"""),"")</f>
        <v/>
      </c>
      <c r="D347" s="24" t="str">
        <f ca="1">IFERROR(__xludf.DUMMYFUNCTION("""COMPUTED_VALUE"""),"")</f>
        <v/>
      </c>
      <c r="E347" s="24" t="str">
        <f ca="1">IFERROR(__xludf.DUMMYFUNCTION("""COMPUTED_VALUE"""),"")</f>
        <v/>
      </c>
      <c r="F347" s="24" t="str">
        <f ca="1">IFERROR(__xludf.DUMMYFUNCTION("""COMPUTED_VALUE"""),"")</f>
        <v/>
      </c>
      <c r="G347" s="24" t="str">
        <f ca="1">IFERROR(__xludf.DUMMYFUNCTION("""COMPUTED_VALUE"""),"")</f>
        <v/>
      </c>
      <c r="H347" s="24" t="str">
        <f ca="1">IFERROR(__xludf.DUMMYFUNCTION("""COMPUTED_VALUE"""),"#N/A")</f>
        <v>#N/A</v>
      </c>
      <c r="I347" t="str">
        <f ca="1">IFERROR(__xludf.DUMMYFUNCTION("""COMPUTED_VALUE"""),"")</f>
        <v/>
      </c>
      <c r="J347" t="str">
        <f ca="1">IFERROR(__xludf.DUMMYFUNCTION("""COMPUTED_VALUE"""),"")</f>
        <v/>
      </c>
      <c r="K347" t="str">
        <f ca="1">IFERROR(__xludf.DUMMYFUNCTION("""COMPUTED_VALUE"""),"")</f>
        <v/>
      </c>
      <c r="L347" t="str">
        <f ca="1">IFERROR(__xludf.DUMMYFUNCTION("""COMPUTED_VALUE"""),"")</f>
        <v/>
      </c>
      <c r="M347" t="str">
        <f ca="1">IFERROR(__xludf.DUMMYFUNCTION("""COMPUTED_VALUE"""),"")</f>
        <v/>
      </c>
    </row>
    <row r="348" spans="1:13" ht="12.5" hidden="1" x14ac:dyDescent="0.25">
      <c r="A348" t="str">
        <f ca="1">IFERROR(__xludf.DUMMYFUNCTION("""COMPUTED_VALUE"""),"#N/A")</f>
        <v>#N/A</v>
      </c>
      <c r="B348" t="str">
        <f ca="1">IFERROR(__xludf.DUMMYFUNCTION("""COMPUTED_VALUE"""),"")</f>
        <v/>
      </c>
      <c r="C348" t="str">
        <f ca="1">IFERROR(__xludf.DUMMYFUNCTION("""COMPUTED_VALUE"""),"")</f>
        <v/>
      </c>
      <c r="D348" s="24" t="str">
        <f ca="1">IFERROR(__xludf.DUMMYFUNCTION("""COMPUTED_VALUE"""),"")</f>
        <v/>
      </c>
      <c r="E348" s="24" t="str">
        <f ca="1">IFERROR(__xludf.DUMMYFUNCTION("""COMPUTED_VALUE"""),"")</f>
        <v/>
      </c>
      <c r="F348" s="24" t="str">
        <f ca="1">IFERROR(__xludf.DUMMYFUNCTION("""COMPUTED_VALUE"""),"")</f>
        <v/>
      </c>
      <c r="G348" s="24" t="str">
        <f ca="1">IFERROR(__xludf.DUMMYFUNCTION("""COMPUTED_VALUE"""),"")</f>
        <v/>
      </c>
      <c r="H348" s="24" t="str">
        <f ca="1">IFERROR(__xludf.DUMMYFUNCTION("""COMPUTED_VALUE"""),"#N/A")</f>
        <v>#N/A</v>
      </c>
      <c r="I348" t="str">
        <f ca="1">IFERROR(__xludf.DUMMYFUNCTION("""COMPUTED_VALUE"""),"")</f>
        <v/>
      </c>
      <c r="J348" t="str">
        <f ca="1">IFERROR(__xludf.DUMMYFUNCTION("""COMPUTED_VALUE"""),"")</f>
        <v/>
      </c>
      <c r="K348" t="str">
        <f ca="1">IFERROR(__xludf.DUMMYFUNCTION("""COMPUTED_VALUE"""),"")</f>
        <v/>
      </c>
      <c r="L348" t="str">
        <f ca="1">IFERROR(__xludf.DUMMYFUNCTION("""COMPUTED_VALUE"""),"")</f>
        <v/>
      </c>
      <c r="M348" t="str">
        <f ca="1">IFERROR(__xludf.DUMMYFUNCTION("""COMPUTED_VALUE"""),"")</f>
        <v/>
      </c>
    </row>
    <row r="349" spans="1:13" ht="12.5" hidden="1" x14ac:dyDescent="0.25">
      <c r="A349" t="str">
        <f ca="1">IFERROR(__xludf.DUMMYFUNCTION("""COMPUTED_VALUE"""),"#N/A")</f>
        <v>#N/A</v>
      </c>
      <c r="B349" t="str">
        <f ca="1">IFERROR(__xludf.DUMMYFUNCTION("""COMPUTED_VALUE"""),"")</f>
        <v/>
      </c>
      <c r="C349" t="str">
        <f ca="1">IFERROR(__xludf.DUMMYFUNCTION("""COMPUTED_VALUE"""),"")</f>
        <v/>
      </c>
      <c r="D349" s="24" t="str">
        <f ca="1">IFERROR(__xludf.DUMMYFUNCTION("""COMPUTED_VALUE"""),"")</f>
        <v/>
      </c>
      <c r="E349" s="24" t="str">
        <f ca="1">IFERROR(__xludf.DUMMYFUNCTION("""COMPUTED_VALUE"""),"")</f>
        <v/>
      </c>
      <c r="F349" s="24" t="str">
        <f ca="1">IFERROR(__xludf.DUMMYFUNCTION("""COMPUTED_VALUE"""),"")</f>
        <v/>
      </c>
      <c r="G349" s="24" t="str">
        <f ca="1">IFERROR(__xludf.DUMMYFUNCTION("""COMPUTED_VALUE"""),"")</f>
        <v/>
      </c>
      <c r="H349" s="24" t="str">
        <f ca="1">IFERROR(__xludf.DUMMYFUNCTION("""COMPUTED_VALUE"""),"#N/A")</f>
        <v>#N/A</v>
      </c>
      <c r="I349" t="str">
        <f ca="1">IFERROR(__xludf.DUMMYFUNCTION("""COMPUTED_VALUE"""),"")</f>
        <v/>
      </c>
      <c r="J349" t="str">
        <f ca="1">IFERROR(__xludf.DUMMYFUNCTION("""COMPUTED_VALUE"""),"")</f>
        <v/>
      </c>
      <c r="K349" t="str">
        <f ca="1">IFERROR(__xludf.DUMMYFUNCTION("""COMPUTED_VALUE"""),"")</f>
        <v/>
      </c>
      <c r="L349" t="str">
        <f ca="1">IFERROR(__xludf.DUMMYFUNCTION("""COMPUTED_VALUE"""),"")</f>
        <v/>
      </c>
      <c r="M349" t="str">
        <f ca="1">IFERROR(__xludf.DUMMYFUNCTION("""COMPUTED_VALUE"""),"")</f>
        <v/>
      </c>
    </row>
    <row r="350" spans="1:13" ht="12.5" hidden="1" x14ac:dyDescent="0.25">
      <c r="A350" t="str">
        <f ca="1">IFERROR(__xludf.DUMMYFUNCTION("""COMPUTED_VALUE"""),"#N/A")</f>
        <v>#N/A</v>
      </c>
      <c r="B350" t="str">
        <f ca="1">IFERROR(__xludf.DUMMYFUNCTION("""COMPUTED_VALUE"""),"")</f>
        <v/>
      </c>
      <c r="C350" t="str">
        <f ca="1">IFERROR(__xludf.DUMMYFUNCTION("""COMPUTED_VALUE"""),"")</f>
        <v/>
      </c>
      <c r="D350" s="24" t="str">
        <f ca="1">IFERROR(__xludf.DUMMYFUNCTION("""COMPUTED_VALUE"""),"")</f>
        <v/>
      </c>
      <c r="E350" s="24" t="str">
        <f ca="1">IFERROR(__xludf.DUMMYFUNCTION("""COMPUTED_VALUE"""),"")</f>
        <v/>
      </c>
      <c r="F350" s="24" t="str">
        <f ca="1">IFERROR(__xludf.DUMMYFUNCTION("""COMPUTED_VALUE"""),"")</f>
        <v/>
      </c>
      <c r="G350" s="24" t="str">
        <f ca="1">IFERROR(__xludf.DUMMYFUNCTION("""COMPUTED_VALUE"""),"")</f>
        <v/>
      </c>
      <c r="H350" s="24" t="str">
        <f ca="1">IFERROR(__xludf.DUMMYFUNCTION("""COMPUTED_VALUE"""),"#N/A")</f>
        <v>#N/A</v>
      </c>
      <c r="I350" t="str">
        <f ca="1">IFERROR(__xludf.DUMMYFUNCTION("""COMPUTED_VALUE"""),"")</f>
        <v/>
      </c>
      <c r="J350" t="str">
        <f ca="1">IFERROR(__xludf.DUMMYFUNCTION("""COMPUTED_VALUE"""),"")</f>
        <v/>
      </c>
      <c r="K350" t="str">
        <f ca="1">IFERROR(__xludf.DUMMYFUNCTION("""COMPUTED_VALUE"""),"")</f>
        <v/>
      </c>
      <c r="L350" t="str">
        <f ca="1">IFERROR(__xludf.DUMMYFUNCTION("""COMPUTED_VALUE"""),"")</f>
        <v/>
      </c>
      <c r="M350" t="str">
        <f ca="1">IFERROR(__xludf.DUMMYFUNCTION("""COMPUTED_VALUE"""),"")</f>
        <v/>
      </c>
    </row>
    <row r="351" spans="1:13" ht="12.5" hidden="1" x14ac:dyDescent="0.25">
      <c r="A351" t="str">
        <f ca="1">IFERROR(__xludf.DUMMYFUNCTION("""COMPUTED_VALUE"""),"#N/A")</f>
        <v>#N/A</v>
      </c>
      <c r="B351" t="str">
        <f ca="1">IFERROR(__xludf.DUMMYFUNCTION("""COMPUTED_VALUE"""),"")</f>
        <v/>
      </c>
      <c r="C351" t="str">
        <f ca="1">IFERROR(__xludf.DUMMYFUNCTION("""COMPUTED_VALUE"""),"")</f>
        <v/>
      </c>
      <c r="D351" s="24" t="str">
        <f ca="1">IFERROR(__xludf.DUMMYFUNCTION("""COMPUTED_VALUE"""),"")</f>
        <v/>
      </c>
      <c r="E351" s="24" t="str">
        <f ca="1">IFERROR(__xludf.DUMMYFUNCTION("""COMPUTED_VALUE"""),"")</f>
        <v/>
      </c>
      <c r="F351" s="24" t="str">
        <f ca="1">IFERROR(__xludf.DUMMYFUNCTION("""COMPUTED_VALUE"""),"")</f>
        <v/>
      </c>
      <c r="G351" s="24" t="str">
        <f ca="1">IFERROR(__xludf.DUMMYFUNCTION("""COMPUTED_VALUE"""),"")</f>
        <v/>
      </c>
      <c r="H351" s="24" t="str">
        <f ca="1">IFERROR(__xludf.DUMMYFUNCTION("""COMPUTED_VALUE"""),"#N/A")</f>
        <v>#N/A</v>
      </c>
      <c r="I351" t="str">
        <f ca="1">IFERROR(__xludf.DUMMYFUNCTION("""COMPUTED_VALUE"""),"")</f>
        <v/>
      </c>
      <c r="J351" t="str">
        <f ca="1">IFERROR(__xludf.DUMMYFUNCTION("""COMPUTED_VALUE"""),"")</f>
        <v/>
      </c>
      <c r="K351" t="str">
        <f ca="1">IFERROR(__xludf.DUMMYFUNCTION("""COMPUTED_VALUE"""),"")</f>
        <v/>
      </c>
      <c r="L351" t="str">
        <f ca="1">IFERROR(__xludf.DUMMYFUNCTION("""COMPUTED_VALUE"""),"")</f>
        <v/>
      </c>
      <c r="M351" t="str">
        <f ca="1">IFERROR(__xludf.DUMMYFUNCTION("""COMPUTED_VALUE"""),"")</f>
        <v/>
      </c>
    </row>
    <row r="352" spans="1:13" ht="12.5" hidden="1" x14ac:dyDescent="0.25">
      <c r="A352" t="str">
        <f ca="1">IFERROR(__xludf.DUMMYFUNCTION("""COMPUTED_VALUE"""),"#N/A")</f>
        <v>#N/A</v>
      </c>
      <c r="B352" t="str">
        <f ca="1">IFERROR(__xludf.DUMMYFUNCTION("""COMPUTED_VALUE"""),"")</f>
        <v/>
      </c>
      <c r="C352" t="str">
        <f ca="1">IFERROR(__xludf.DUMMYFUNCTION("""COMPUTED_VALUE"""),"")</f>
        <v/>
      </c>
      <c r="D352" s="24" t="str">
        <f ca="1">IFERROR(__xludf.DUMMYFUNCTION("""COMPUTED_VALUE"""),"")</f>
        <v/>
      </c>
      <c r="E352" s="24" t="str">
        <f ca="1">IFERROR(__xludf.DUMMYFUNCTION("""COMPUTED_VALUE"""),"")</f>
        <v/>
      </c>
      <c r="F352" s="24" t="str">
        <f ca="1">IFERROR(__xludf.DUMMYFUNCTION("""COMPUTED_VALUE"""),"")</f>
        <v/>
      </c>
      <c r="G352" s="24" t="str">
        <f ca="1">IFERROR(__xludf.DUMMYFUNCTION("""COMPUTED_VALUE"""),"")</f>
        <v/>
      </c>
      <c r="H352" s="24" t="str">
        <f ca="1">IFERROR(__xludf.DUMMYFUNCTION("""COMPUTED_VALUE"""),"#N/A")</f>
        <v>#N/A</v>
      </c>
      <c r="I352" t="str">
        <f ca="1">IFERROR(__xludf.DUMMYFUNCTION("""COMPUTED_VALUE"""),"")</f>
        <v/>
      </c>
      <c r="J352" t="str">
        <f ca="1">IFERROR(__xludf.DUMMYFUNCTION("""COMPUTED_VALUE"""),"")</f>
        <v/>
      </c>
      <c r="K352" t="str">
        <f ca="1">IFERROR(__xludf.DUMMYFUNCTION("""COMPUTED_VALUE"""),"")</f>
        <v/>
      </c>
      <c r="L352" t="str">
        <f ca="1">IFERROR(__xludf.DUMMYFUNCTION("""COMPUTED_VALUE"""),"")</f>
        <v/>
      </c>
      <c r="M352" t="str">
        <f ca="1">IFERROR(__xludf.DUMMYFUNCTION("""COMPUTED_VALUE"""),"")</f>
        <v/>
      </c>
    </row>
    <row r="353" spans="1:13" ht="12.5" hidden="1" x14ac:dyDescent="0.25">
      <c r="A353" t="str">
        <f ca="1">IFERROR(__xludf.DUMMYFUNCTION("""COMPUTED_VALUE"""),"#N/A")</f>
        <v>#N/A</v>
      </c>
      <c r="B353" t="str">
        <f ca="1">IFERROR(__xludf.DUMMYFUNCTION("""COMPUTED_VALUE"""),"")</f>
        <v/>
      </c>
      <c r="C353" t="str">
        <f ca="1">IFERROR(__xludf.DUMMYFUNCTION("""COMPUTED_VALUE"""),"")</f>
        <v/>
      </c>
      <c r="D353" s="24" t="str">
        <f ca="1">IFERROR(__xludf.DUMMYFUNCTION("""COMPUTED_VALUE"""),"")</f>
        <v/>
      </c>
      <c r="E353" s="24" t="str">
        <f ca="1">IFERROR(__xludf.DUMMYFUNCTION("""COMPUTED_VALUE"""),"")</f>
        <v/>
      </c>
      <c r="F353" s="24" t="str">
        <f ca="1">IFERROR(__xludf.DUMMYFUNCTION("""COMPUTED_VALUE"""),"")</f>
        <v/>
      </c>
      <c r="G353" s="24" t="str">
        <f ca="1">IFERROR(__xludf.DUMMYFUNCTION("""COMPUTED_VALUE"""),"")</f>
        <v/>
      </c>
      <c r="H353" s="24" t="str">
        <f ca="1">IFERROR(__xludf.DUMMYFUNCTION("""COMPUTED_VALUE"""),"#N/A")</f>
        <v>#N/A</v>
      </c>
      <c r="I353" t="str">
        <f ca="1">IFERROR(__xludf.DUMMYFUNCTION("""COMPUTED_VALUE"""),"")</f>
        <v/>
      </c>
      <c r="J353" t="str">
        <f ca="1">IFERROR(__xludf.DUMMYFUNCTION("""COMPUTED_VALUE"""),"")</f>
        <v/>
      </c>
      <c r="K353" t="str">
        <f ca="1">IFERROR(__xludf.DUMMYFUNCTION("""COMPUTED_VALUE"""),"")</f>
        <v/>
      </c>
      <c r="L353" t="str">
        <f ca="1">IFERROR(__xludf.DUMMYFUNCTION("""COMPUTED_VALUE"""),"")</f>
        <v/>
      </c>
      <c r="M353" t="str">
        <f ca="1">IFERROR(__xludf.DUMMYFUNCTION("""COMPUTED_VALUE"""),"")</f>
        <v/>
      </c>
    </row>
    <row r="354" spans="1:13" ht="12.5" hidden="1" x14ac:dyDescent="0.25">
      <c r="A354" t="str">
        <f ca="1">IFERROR(__xludf.DUMMYFUNCTION("""COMPUTED_VALUE"""),"#N/A")</f>
        <v>#N/A</v>
      </c>
      <c r="B354" t="str">
        <f ca="1">IFERROR(__xludf.DUMMYFUNCTION("""COMPUTED_VALUE"""),"")</f>
        <v/>
      </c>
      <c r="C354" t="str">
        <f ca="1">IFERROR(__xludf.DUMMYFUNCTION("""COMPUTED_VALUE"""),"")</f>
        <v/>
      </c>
      <c r="D354" s="24" t="str">
        <f ca="1">IFERROR(__xludf.DUMMYFUNCTION("""COMPUTED_VALUE"""),"")</f>
        <v/>
      </c>
      <c r="E354" s="24" t="str">
        <f ca="1">IFERROR(__xludf.DUMMYFUNCTION("""COMPUTED_VALUE"""),"")</f>
        <v/>
      </c>
      <c r="F354" s="24" t="str">
        <f ca="1">IFERROR(__xludf.DUMMYFUNCTION("""COMPUTED_VALUE"""),"")</f>
        <v/>
      </c>
      <c r="G354" s="24" t="str">
        <f ca="1">IFERROR(__xludf.DUMMYFUNCTION("""COMPUTED_VALUE"""),"")</f>
        <v/>
      </c>
      <c r="H354" s="24" t="str">
        <f ca="1">IFERROR(__xludf.DUMMYFUNCTION("""COMPUTED_VALUE"""),"#N/A")</f>
        <v>#N/A</v>
      </c>
      <c r="I354" t="str">
        <f ca="1">IFERROR(__xludf.DUMMYFUNCTION("""COMPUTED_VALUE"""),"")</f>
        <v/>
      </c>
      <c r="J354" t="str">
        <f ca="1">IFERROR(__xludf.DUMMYFUNCTION("""COMPUTED_VALUE"""),"")</f>
        <v/>
      </c>
      <c r="K354" t="str">
        <f ca="1">IFERROR(__xludf.DUMMYFUNCTION("""COMPUTED_VALUE"""),"")</f>
        <v/>
      </c>
      <c r="L354" t="str">
        <f ca="1">IFERROR(__xludf.DUMMYFUNCTION("""COMPUTED_VALUE"""),"")</f>
        <v/>
      </c>
      <c r="M354" t="str">
        <f ca="1">IFERROR(__xludf.DUMMYFUNCTION("""COMPUTED_VALUE"""),"")</f>
        <v/>
      </c>
    </row>
    <row r="355" spans="1:13" ht="12.5" hidden="1" x14ac:dyDescent="0.25">
      <c r="A355" t="str">
        <f ca="1">IFERROR(__xludf.DUMMYFUNCTION("""COMPUTED_VALUE"""),"#N/A")</f>
        <v>#N/A</v>
      </c>
      <c r="B355" t="str">
        <f ca="1">IFERROR(__xludf.DUMMYFUNCTION("""COMPUTED_VALUE"""),"")</f>
        <v/>
      </c>
      <c r="C355" t="str">
        <f ca="1">IFERROR(__xludf.DUMMYFUNCTION("""COMPUTED_VALUE"""),"")</f>
        <v/>
      </c>
      <c r="D355" s="24" t="str">
        <f ca="1">IFERROR(__xludf.DUMMYFUNCTION("""COMPUTED_VALUE"""),"")</f>
        <v/>
      </c>
      <c r="E355" s="24" t="str">
        <f ca="1">IFERROR(__xludf.DUMMYFUNCTION("""COMPUTED_VALUE"""),"")</f>
        <v/>
      </c>
      <c r="F355" s="24" t="str">
        <f ca="1">IFERROR(__xludf.DUMMYFUNCTION("""COMPUTED_VALUE"""),"")</f>
        <v/>
      </c>
      <c r="G355" s="24" t="str">
        <f ca="1">IFERROR(__xludf.DUMMYFUNCTION("""COMPUTED_VALUE"""),"")</f>
        <v/>
      </c>
      <c r="H355" s="24" t="str">
        <f ca="1">IFERROR(__xludf.DUMMYFUNCTION("""COMPUTED_VALUE"""),"#N/A")</f>
        <v>#N/A</v>
      </c>
      <c r="I355" t="str">
        <f ca="1">IFERROR(__xludf.DUMMYFUNCTION("""COMPUTED_VALUE"""),"")</f>
        <v/>
      </c>
      <c r="J355" t="str">
        <f ca="1">IFERROR(__xludf.DUMMYFUNCTION("""COMPUTED_VALUE"""),"")</f>
        <v/>
      </c>
      <c r="K355" t="str">
        <f ca="1">IFERROR(__xludf.DUMMYFUNCTION("""COMPUTED_VALUE"""),"")</f>
        <v/>
      </c>
      <c r="L355" t="str">
        <f ca="1">IFERROR(__xludf.DUMMYFUNCTION("""COMPUTED_VALUE"""),"")</f>
        <v/>
      </c>
      <c r="M355" t="str">
        <f ca="1">IFERROR(__xludf.DUMMYFUNCTION("""COMPUTED_VALUE"""),"")</f>
        <v/>
      </c>
    </row>
    <row r="356" spans="1:13" ht="12.5" hidden="1" x14ac:dyDescent="0.25">
      <c r="A356" t="str">
        <f ca="1">IFERROR(__xludf.DUMMYFUNCTION("""COMPUTED_VALUE"""),"#N/A")</f>
        <v>#N/A</v>
      </c>
      <c r="B356" t="str">
        <f ca="1">IFERROR(__xludf.DUMMYFUNCTION("""COMPUTED_VALUE"""),"")</f>
        <v/>
      </c>
      <c r="C356" t="str">
        <f ca="1">IFERROR(__xludf.DUMMYFUNCTION("""COMPUTED_VALUE"""),"")</f>
        <v/>
      </c>
      <c r="D356" s="24" t="str">
        <f ca="1">IFERROR(__xludf.DUMMYFUNCTION("""COMPUTED_VALUE"""),"")</f>
        <v/>
      </c>
      <c r="E356" s="24" t="str">
        <f ca="1">IFERROR(__xludf.DUMMYFUNCTION("""COMPUTED_VALUE"""),"")</f>
        <v/>
      </c>
      <c r="F356" s="24" t="str">
        <f ca="1">IFERROR(__xludf.DUMMYFUNCTION("""COMPUTED_VALUE"""),"")</f>
        <v/>
      </c>
      <c r="G356" s="24" t="str">
        <f ca="1">IFERROR(__xludf.DUMMYFUNCTION("""COMPUTED_VALUE"""),"")</f>
        <v/>
      </c>
      <c r="H356" s="24" t="str">
        <f ca="1">IFERROR(__xludf.DUMMYFUNCTION("""COMPUTED_VALUE"""),"#N/A")</f>
        <v>#N/A</v>
      </c>
      <c r="I356" t="str">
        <f ca="1">IFERROR(__xludf.DUMMYFUNCTION("""COMPUTED_VALUE"""),"")</f>
        <v/>
      </c>
      <c r="J356" t="str">
        <f ca="1">IFERROR(__xludf.DUMMYFUNCTION("""COMPUTED_VALUE"""),"")</f>
        <v/>
      </c>
      <c r="K356" t="str">
        <f ca="1">IFERROR(__xludf.DUMMYFUNCTION("""COMPUTED_VALUE"""),"")</f>
        <v/>
      </c>
      <c r="L356" t="str">
        <f ca="1">IFERROR(__xludf.DUMMYFUNCTION("""COMPUTED_VALUE"""),"")</f>
        <v/>
      </c>
      <c r="M356" t="str">
        <f ca="1">IFERROR(__xludf.DUMMYFUNCTION("""COMPUTED_VALUE"""),"")</f>
        <v/>
      </c>
    </row>
    <row r="357" spans="1:13" ht="12.5" hidden="1" x14ac:dyDescent="0.25">
      <c r="A357" t="str">
        <f ca="1">IFERROR(__xludf.DUMMYFUNCTION("""COMPUTED_VALUE"""),"#N/A")</f>
        <v>#N/A</v>
      </c>
      <c r="B357" t="str">
        <f ca="1">IFERROR(__xludf.DUMMYFUNCTION("""COMPUTED_VALUE"""),"")</f>
        <v/>
      </c>
      <c r="C357" t="str">
        <f ca="1">IFERROR(__xludf.DUMMYFUNCTION("""COMPUTED_VALUE"""),"")</f>
        <v/>
      </c>
      <c r="D357" s="24" t="str">
        <f ca="1">IFERROR(__xludf.DUMMYFUNCTION("""COMPUTED_VALUE"""),"")</f>
        <v/>
      </c>
      <c r="E357" s="24" t="str">
        <f ca="1">IFERROR(__xludf.DUMMYFUNCTION("""COMPUTED_VALUE"""),"")</f>
        <v/>
      </c>
      <c r="F357" s="24" t="str">
        <f ca="1">IFERROR(__xludf.DUMMYFUNCTION("""COMPUTED_VALUE"""),"")</f>
        <v/>
      </c>
      <c r="G357" s="24" t="str">
        <f ca="1">IFERROR(__xludf.DUMMYFUNCTION("""COMPUTED_VALUE"""),"")</f>
        <v/>
      </c>
      <c r="H357" s="24" t="str">
        <f ca="1">IFERROR(__xludf.DUMMYFUNCTION("""COMPUTED_VALUE"""),"#N/A")</f>
        <v>#N/A</v>
      </c>
      <c r="I357" t="str">
        <f ca="1">IFERROR(__xludf.DUMMYFUNCTION("""COMPUTED_VALUE"""),"")</f>
        <v/>
      </c>
      <c r="J357" t="str">
        <f ca="1">IFERROR(__xludf.DUMMYFUNCTION("""COMPUTED_VALUE"""),"")</f>
        <v/>
      </c>
      <c r="K357" t="str">
        <f ca="1">IFERROR(__xludf.DUMMYFUNCTION("""COMPUTED_VALUE"""),"")</f>
        <v/>
      </c>
      <c r="L357" t="str">
        <f ca="1">IFERROR(__xludf.DUMMYFUNCTION("""COMPUTED_VALUE"""),"")</f>
        <v/>
      </c>
      <c r="M357" t="str">
        <f ca="1">IFERROR(__xludf.DUMMYFUNCTION("""COMPUTED_VALUE"""),"")</f>
        <v/>
      </c>
    </row>
    <row r="358" spans="1:13" ht="12.5" hidden="1" x14ac:dyDescent="0.25">
      <c r="A358" t="str">
        <f ca="1">IFERROR(__xludf.DUMMYFUNCTION("""COMPUTED_VALUE"""),"#N/A")</f>
        <v>#N/A</v>
      </c>
      <c r="B358" t="str">
        <f ca="1">IFERROR(__xludf.DUMMYFUNCTION("""COMPUTED_VALUE"""),"")</f>
        <v/>
      </c>
      <c r="C358" t="str">
        <f ca="1">IFERROR(__xludf.DUMMYFUNCTION("""COMPUTED_VALUE"""),"")</f>
        <v/>
      </c>
      <c r="D358" s="24" t="str">
        <f ca="1">IFERROR(__xludf.DUMMYFUNCTION("""COMPUTED_VALUE"""),"")</f>
        <v/>
      </c>
      <c r="E358" s="24" t="str">
        <f ca="1">IFERROR(__xludf.DUMMYFUNCTION("""COMPUTED_VALUE"""),"")</f>
        <v/>
      </c>
      <c r="F358" s="24" t="str">
        <f ca="1">IFERROR(__xludf.DUMMYFUNCTION("""COMPUTED_VALUE"""),"")</f>
        <v/>
      </c>
      <c r="G358" s="24" t="str">
        <f ca="1">IFERROR(__xludf.DUMMYFUNCTION("""COMPUTED_VALUE"""),"")</f>
        <v/>
      </c>
      <c r="H358" s="24" t="str">
        <f ca="1">IFERROR(__xludf.DUMMYFUNCTION("""COMPUTED_VALUE"""),"#N/A")</f>
        <v>#N/A</v>
      </c>
      <c r="I358" t="str">
        <f ca="1">IFERROR(__xludf.DUMMYFUNCTION("""COMPUTED_VALUE"""),"")</f>
        <v/>
      </c>
      <c r="J358" t="str">
        <f ca="1">IFERROR(__xludf.DUMMYFUNCTION("""COMPUTED_VALUE"""),"")</f>
        <v/>
      </c>
      <c r="K358" t="str">
        <f ca="1">IFERROR(__xludf.DUMMYFUNCTION("""COMPUTED_VALUE"""),"")</f>
        <v/>
      </c>
      <c r="L358" t="str">
        <f ca="1">IFERROR(__xludf.DUMMYFUNCTION("""COMPUTED_VALUE"""),"")</f>
        <v/>
      </c>
      <c r="M358" t="str">
        <f ca="1">IFERROR(__xludf.DUMMYFUNCTION("""COMPUTED_VALUE"""),"")</f>
        <v/>
      </c>
    </row>
    <row r="359" spans="1:13" ht="12.5" hidden="1" x14ac:dyDescent="0.25">
      <c r="A359" t="str">
        <f ca="1">IFERROR(__xludf.DUMMYFUNCTION("""COMPUTED_VALUE"""),"#N/A")</f>
        <v>#N/A</v>
      </c>
      <c r="B359" t="str">
        <f ca="1">IFERROR(__xludf.DUMMYFUNCTION("""COMPUTED_VALUE"""),"")</f>
        <v/>
      </c>
      <c r="C359" t="str">
        <f ca="1">IFERROR(__xludf.DUMMYFUNCTION("""COMPUTED_VALUE"""),"")</f>
        <v/>
      </c>
      <c r="D359" s="24" t="str">
        <f ca="1">IFERROR(__xludf.DUMMYFUNCTION("""COMPUTED_VALUE"""),"")</f>
        <v/>
      </c>
      <c r="E359" s="24" t="str">
        <f ca="1">IFERROR(__xludf.DUMMYFUNCTION("""COMPUTED_VALUE"""),"")</f>
        <v/>
      </c>
      <c r="F359" s="24" t="str">
        <f ca="1">IFERROR(__xludf.DUMMYFUNCTION("""COMPUTED_VALUE"""),"")</f>
        <v/>
      </c>
      <c r="G359" s="24" t="str">
        <f ca="1">IFERROR(__xludf.DUMMYFUNCTION("""COMPUTED_VALUE"""),"")</f>
        <v/>
      </c>
      <c r="H359" s="24" t="str">
        <f ca="1">IFERROR(__xludf.DUMMYFUNCTION("""COMPUTED_VALUE"""),"#N/A")</f>
        <v>#N/A</v>
      </c>
      <c r="I359" t="str">
        <f ca="1">IFERROR(__xludf.DUMMYFUNCTION("""COMPUTED_VALUE"""),"")</f>
        <v/>
      </c>
      <c r="J359" t="str">
        <f ca="1">IFERROR(__xludf.DUMMYFUNCTION("""COMPUTED_VALUE"""),"")</f>
        <v/>
      </c>
      <c r="K359" t="str">
        <f ca="1">IFERROR(__xludf.DUMMYFUNCTION("""COMPUTED_VALUE"""),"")</f>
        <v/>
      </c>
      <c r="L359" t="str">
        <f ca="1">IFERROR(__xludf.DUMMYFUNCTION("""COMPUTED_VALUE"""),"")</f>
        <v/>
      </c>
      <c r="M359" t="str">
        <f ca="1">IFERROR(__xludf.DUMMYFUNCTION("""COMPUTED_VALUE"""),"")</f>
        <v/>
      </c>
    </row>
    <row r="360" spans="1:13" ht="12.5" hidden="1" x14ac:dyDescent="0.25">
      <c r="A360" t="str">
        <f ca="1">IFERROR(__xludf.DUMMYFUNCTION("""COMPUTED_VALUE"""),"#N/A")</f>
        <v>#N/A</v>
      </c>
      <c r="B360" t="str">
        <f ca="1">IFERROR(__xludf.DUMMYFUNCTION("""COMPUTED_VALUE"""),"")</f>
        <v/>
      </c>
      <c r="C360" t="str">
        <f ca="1">IFERROR(__xludf.DUMMYFUNCTION("""COMPUTED_VALUE"""),"")</f>
        <v/>
      </c>
      <c r="D360" s="24" t="str">
        <f ca="1">IFERROR(__xludf.DUMMYFUNCTION("""COMPUTED_VALUE"""),"")</f>
        <v/>
      </c>
      <c r="E360" s="24" t="str">
        <f ca="1">IFERROR(__xludf.DUMMYFUNCTION("""COMPUTED_VALUE"""),"")</f>
        <v/>
      </c>
      <c r="F360" s="24" t="str">
        <f ca="1">IFERROR(__xludf.DUMMYFUNCTION("""COMPUTED_VALUE"""),"")</f>
        <v/>
      </c>
      <c r="G360" s="24" t="str">
        <f ca="1">IFERROR(__xludf.DUMMYFUNCTION("""COMPUTED_VALUE"""),"")</f>
        <v/>
      </c>
      <c r="H360" s="24" t="str">
        <f ca="1">IFERROR(__xludf.DUMMYFUNCTION("""COMPUTED_VALUE"""),"#N/A")</f>
        <v>#N/A</v>
      </c>
      <c r="I360" t="str">
        <f ca="1">IFERROR(__xludf.DUMMYFUNCTION("""COMPUTED_VALUE"""),"")</f>
        <v/>
      </c>
      <c r="J360" t="str">
        <f ca="1">IFERROR(__xludf.DUMMYFUNCTION("""COMPUTED_VALUE"""),"")</f>
        <v/>
      </c>
      <c r="K360" t="str">
        <f ca="1">IFERROR(__xludf.DUMMYFUNCTION("""COMPUTED_VALUE"""),"")</f>
        <v/>
      </c>
      <c r="L360" t="str">
        <f ca="1">IFERROR(__xludf.DUMMYFUNCTION("""COMPUTED_VALUE"""),"")</f>
        <v/>
      </c>
      <c r="M360" t="str">
        <f ca="1">IFERROR(__xludf.DUMMYFUNCTION("""COMPUTED_VALUE"""),"")</f>
        <v/>
      </c>
    </row>
    <row r="361" spans="1:13" ht="12.5" hidden="1" x14ac:dyDescent="0.25">
      <c r="A361" t="str">
        <f ca="1">IFERROR(__xludf.DUMMYFUNCTION("""COMPUTED_VALUE"""),"#N/A")</f>
        <v>#N/A</v>
      </c>
      <c r="B361" t="str">
        <f ca="1">IFERROR(__xludf.DUMMYFUNCTION("""COMPUTED_VALUE"""),"")</f>
        <v/>
      </c>
      <c r="C361" t="str">
        <f ca="1">IFERROR(__xludf.DUMMYFUNCTION("""COMPUTED_VALUE"""),"")</f>
        <v/>
      </c>
      <c r="D361" s="24" t="str">
        <f ca="1">IFERROR(__xludf.DUMMYFUNCTION("""COMPUTED_VALUE"""),"")</f>
        <v/>
      </c>
      <c r="E361" s="24" t="str">
        <f ca="1">IFERROR(__xludf.DUMMYFUNCTION("""COMPUTED_VALUE"""),"")</f>
        <v/>
      </c>
      <c r="F361" s="24" t="str">
        <f ca="1">IFERROR(__xludf.DUMMYFUNCTION("""COMPUTED_VALUE"""),"")</f>
        <v/>
      </c>
      <c r="G361" s="24" t="str">
        <f ca="1">IFERROR(__xludf.DUMMYFUNCTION("""COMPUTED_VALUE"""),"")</f>
        <v/>
      </c>
      <c r="H361" s="24" t="str">
        <f ca="1">IFERROR(__xludf.DUMMYFUNCTION("""COMPUTED_VALUE"""),"#N/A")</f>
        <v>#N/A</v>
      </c>
      <c r="I361" t="str">
        <f ca="1">IFERROR(__xludf.DUMMYFUNCTION("""COMPUTED_VALUE"""),"")</f>
        <v/>
      </c>
      <c r="J361" t="str">
        <f ca="1">IFERROR(__xludf.DUMMYFUNCTION("""COMPUTED_VALUE"""),"")</f>
        <v/>
      </c>
      <c r="K361" t="str">
        <f ca="1">IFERROR(__xludf.DUMMYFUNCTION("""COMPUTED_VALUE"""),"")</f>
        <v/>
      </c>
      <c r="L361" t="str">
        <f ca="1">IFERROR(__xludf.DUMMYFUNCTION("""COMPUTED_VALUE"""),"")</f>
        <v/>
      </c>
      <c r="M361" t="str">
        <f ca="1">IFERROR(__xludf.DUMMYFUNCTION("""COMPUTED_VALUE"""),"")</f>
        <v/>
      </c>
    </row>
    <row r="362" spans="1:13" ht="12.5" hidden="1" x14ac:dyDescent="0.25">
      <c r="A362" t="str">
        <f ca="1">IFERROR(__xludf.DUMMYFUNCTION("""COMPUTED_VALUE"""),"#N/A")</f>
        <v>#N/A</v>
      </c>
      <c r="B362" t="str">
        <f ca="1">IFERROR(__xludf.DUMMYFUNCTION("""COMPUTED_VALUE"""),"")</f>
        <v/>
      </c>
      <c r="C362" t="str">
        <f ca="1">IFERROR(__xludf.DUMMYFUNCTION("""COMPUTED_VALUE"""),"")</f>
        <v/>
      </c>
      <c r="D362" s="24" t="str">
        <f ca="1">IFERROR(__xludf.DUMMYFUNCTION("""COMPUTED_VALUE"""),"")</f>
        <v/>
      </c>
      <c r="E362" s="24" t="str">
        <f ca="1">IFERROR(__xludf.DUMMYFUNCTION("""COMPUTED_VALUE"""),"")</f>
        <v/>
      </c>
      <c r="F362" s="24" t="str">
        <f ca="1">IFERROR(__xludf.DUMMYFUNCTION("""COMPUTED_VALUE"""),"")</f>
        <v/>
      </c>
      <c r="G362" s="24" t="str">
        <f ca="1">IFERROR(__xludf.DUMMYFUNCTION("""COMPUTED_VALUE"""),"")</f>
        <v/>
      </c>
      <c r="H362" s="24" t="str">
        <f ca="1">IFERROR(__xludf.DUMMYFUNCTION("""COMPUTED_VALUE"""),"#N/A")</f>
        <v>#N/A</v>
      </c>
      <c r="I362" t="str">
        <f ca="1">IFERROR(__xludf.DUMMYFUNCTION("""COMPUTED_VALUE"""),"")</f>
        <v/>
      </c>
      <c r="J362" t="str">
        <f ca="1">IFERROR(__xludf.DUMMYFUNCTION("""COMPUTED_VALUE"""),"")</f>
        <v/>
      </c>
      <c r="K362" t="str">
        <f ca="1">IFERROR(__xludf.DUMMYFUNCTION("""COMPUTED_VALUE"""),"")</f>
        <v/>
      </c>
      <c r="L362" t="str">
        <f ca="1">IFERROR(__xludf.DUMMYFUNCTION("""COMPUTED_VALUE"""),"")</f>
        <v/>
      </c>
      <c r="M362" t="str">
        <f ca="1">IFERROR(__xludf.DUMMYFUNCTION("""COMPUTED_VALUE"""),"")</f>
        <v/>
      </c>
    </row>
    <row r="363" spans="1:13" ht="12.5" hidden="1" x14ac:dyDescent="0.25">
      <c r="A363" t="str">
        <f ca="1">IFERROR(__xludf.DUMMYFUNCTION("""COMPUTED_VALUE"""),"#N/A")</f>
        <v>#N/A</v>
      </c>
      <c r="B363" t="str">
        <f ca="1">IFERROR(__xludf.DUMMYFUNCTION("""COMPUTED_VALUE"""),"")</f>
        <v/>
      </c>
      <c r="C363" t="str">
        <f ca="1">IFERROR(__xludf.DUMMYFUNCTION("""COMPUTED_VALUE"""),"")</f>
        <v/>
      </c>
      <c r="D363" s="24" t="str">
        <f ca="1">IFERROR(__xludf.DUMMYFUNCTION("""COMPUTED_VALUE"""),"")</f>
        <v/>
      </c>
      <c r="E363" s="24" t="str">
        <f ca="1">IFERROR(__xludf.DUMMYFUNCTION("""COMPUTED_VALUE"""),"")</f>
        <v/>
      </c>
      <c r="F363" s="24" t="str">
        <f ca="1">IFERROR(__xludf.DUMMYFUNCTION("""COMPUTED_VALUE"""),"")</f>
        <v/>
      </c>
      <c r="G363" s="24" t="str">
        <f ca="1">IFERROR(__xludf.DUMMYFUNCTION("""COMPUTED_VALUE"""),"")</f>
        <v/>
      </c>
      <c r="H363" s="24" t="str">
        <f ca="1">IFERROR(__xludf.DUMMYFUNCTION("""COMPUTED_VALUE"""),"#N/A")</f>
        <v>#N/A</v>
      </c>
      <c r="I363" t="str">
        <f ca="1">IFERROR(__xludf.DUMMYFUNCTION("""COMPUTED_VALUE"""),"")</f>
        <v/>
      </c>
      <c r="J363" t="str">
        <f ca="1">IFERROR(__xludf.DUMMYFUNCTION("""COMPUTED_VALUE"""),"")</f>
        <v/>
      </c>
      <c r="K363" t="str">
        <f ca="1">IFERROR(__xludf.DUMMYFUNCTION("""COMPUTED_VALUE"""),"")</f>
        <v/>
      </c>
      <c r="L363" t="str">
        <f ca="1">IFERROR(__xludf.DUMMYFUNCTION("""COMPUTED_VALUE"""),"")</f>
        <v/>
      </c>
      <c r="M363" t="str">
        <f ca="1">IFERROR(__xludf.DUMMYFUNCTION("""COMPUTED_VALUE"""),"")</f>
        <v/>
      </c>
    </row>
    <row r="364" spans="1:13" ht="12.5" hidden="1" x14ac:dyDescent="0.25">
      <c r="A364" t="str">
        <f ca="1">IFERROR(__xludf.DUMMYFUNCTION("""COMPUTED_VALUE"""),"#N/A")</f>
        <v>#N/A</v>
      </c>
      <c r="B364" t="str">
        <f ca="1">IFERROR(__xludf.DUMMYFUNCTION("""COMPUTED_VALUE"""),"")</f>
        <v/>
      </c>
      <c r="C364" t="str">
        <f ca="1">IFERROR(__xludf.DUMMYFUNCTION("""COMPUTED_VALUE"""),"")</f>
        <v/>
      </c>
      <c r="D364" s="24" t="str">
        <f ca="1">IFERROR(__xludf.DUMMYFUNCTION("""COMPUTED_VALUE"""),"")</f>
        <v/>
      </c>
      <c r="E364" s="24" t="str">
        <f ca="1">IFERROR(__xludf.DUMMYFUNCTION("""COMPUTED_VALUE"""),"")</f>
        <v/>
      </c>
      <c r="F364" s="24" t="str">
        <f ca="1">IFERROR(__xludf.DUMMYFUNCTION("""COMPUTED_VALUE"""),"")</f>
        <v/>
      </c>
      <c r="G364" s="24" t="str">
        <f ca="1">IFERROR(__xludf.DUMMYFUNCTION("""COMPUTED_VALUE"""),"")</f>
        <v/>
      </c>
      <c r="H364" s="24" t="str">
        <f ca="1">IFERROR(__xludf.DUMMYFUNCTION("""COMPUTED_VALUE"""),"#N/A")</f>
        <v>#N/A</v>
      </c>
      <c r="I364" t="str">
        <f ca="1">IFERROR(__xludf.DUMMYFUNCTION("""COMPUTED_VALUE"""),"")</f>
        <v/>
      </c>
      <c r="J364" t="str">
        <f ca="1">IFERROR(__xludf.DUMMYFUNCTION("""COMPUTED_VALUE"""),"")</f>
        <v/>
      </c>
      <c r="K364" t="str">
        <f ca="1">IFERROR(__xludf.DUMMYFUNCTION("""COMPUTED_VALUE"""),"")</f>
        <v/>
      </c>
      <c r="L364" t="str">
        <f ca="1">IFERROR(__xludf.DUMMYFUNCTION("""COMPUTED_VALUE"""),"")</f>
        <v/>
      </c>
      <c r="M364" t="str">
        <f ca="1">IFERROR(__xludf.DUMMYFUNCTION("""COMPUTED_VALUE"""),"")</f>
        <v/>
      </c>
    </row>
    <row r="365" spans="1:13" ht="12.5" hidden="1" x14ac:dyDescent="0.25">
      <c r="A365" t="str">
        <f ca="1">IFERROR(__xludf.DUMMYFUNCTION("""COMPUTED_VALUE"""),"#N/A")</f>
        <v>#N/A</v>
      </c>
      <c r="B365" t="str">
        <f ca="1">IFERROR(__xludf.DUMMYFUNCTION("""COMPUTED_VALUE"""),"")</f>
        <v/>
      </c>
      <c r="C365" t="str">
        <f ca="1">IFERROR(__xludf.DUMMYFUNCTION("""COMPUTED_VALUE"""),"")</f>
        <v/>
      </c>
      <c r="D365" s="24" t="str">
        <f ca="1">IFERROR(__xludf.DUMMYFUNCTION("""COMPUTED_VALUE"""),"")</f>
        <v/>
      </c>
      <c r="E365" s="24" t="str">
        <f ca="1">IFERROR(__xludf.DUMMYFUNCTION("""COMPUTED_VALUE"""),"")</f>
        <v/>
      </c>
      <c r="F365" s="24" t="str">
        <f ca="1">IFERROR(__xludf.DUMMYFUNCTION("""COMPUTED_VALUE"""),"")</f>
        <v/>
      </c>
      <c r="G365" s="24" t="str">
        <f ca="1">IFERROR(__xludf.DUMMYFUNCTION("""COMPUTED_VALUE"""),"")</f>
        <v/>
      </c>
      <c r="H365" s="24" t="str">
        <f ca="1">IFERROR(__xludf.DUMMYFUNCTION("""COMPUTED_VALUE"""),"#N/A")</f>
        <v>#N/A</v>
      </c>
      <c r="I365" t="str">
        <f ca="1">IFERROR(__xludf.DUMMYFUNCTION("""COMPUTED_VALUE"""),"")</f>
        <v/>
      </c>
      <c r="J365" t="str">
        <f ca="1">IFERROR(__xludf.DUMMYFUNCTION("""COMPUTED_VALUE"""),"")</f>
        <v/>
      </c>
      <c r="K365" t="str">
        <f ca="1">IFERROR(__xludf.DUMMYFUNCTION("""COMPUTED_VALUE"""),"")</f>
        <v/>
      </c>
      <c r="L365" t="str">
        <f ca="1">IFERROR(__xludf.DUMMYFUNCTION("""COMPUTED_VALUE"""),"")</f>
        <v/>
      </c>
      <c r="M365" t="str">
        <f ca="1">IFERROR(__xludf.DUMMYFUNCTION("""COMPUTED_VALUE"""),"")</f>
        <v/>
      </c>
    </row>
    <row r="366" spans="1:13" ht="12.5" hidden="1" x14ac:dyDescent="0.25">
      <c r="A366" t="str">
        <f ca="1">IFERROR(__xludf.DUMMYFUNCTION("""COMPUTED_VALUE"""),"#N/A")</f>
        <v>#N/A</v>
      </c>
      <c r="B366" t="str">
        <f ca="1">IFERROR(__xludf.DUMMYFUNCTION("""COMPUTED_VALUE"""),"")</f>
        <v/>
      </c>
      <c r="C366" t="str">
        <f ca="1">IFERROR(__xludf.DUMMYFUNCTION("""COMPUTED_VALUE"""),"")</f>
        <v/>
      </c>
      <c r="D366" s="24" t="str">
        <f ca="1">IFERROR(__xludf.DUMMYFUNCTION("""COMPUTED_VALUE"""),"")</f>
        <v/>
      </c>
      <c r="E366" s="24" t="str">
        <f ca="1">IFERROR(__xludf.DUMMYFUNCTION("""COMPUTED_VALUE"""),"")</f>
        <v/>
      </c>
      <c r="F366" s="24" t="str">
        <f ca="1">IFERROR(__xludf.DUMMYFUNCTION("""COMPUTED_VALUE"""),"")</f>
        <v/>
      </c>
      <c r="G366" s="24" t="str">
        <f ca="1">IFERROR(__xludf.DUMMYFUNCTION("""COMPUTED_VALUE"""),"")</f>
        <v/>
      </c>
      <c r="H366" s="24" t="str">
        <f ca="1">IFERROR(__xludf.DUMMYFUNCTION("""COMPUTED_VALUE"""),"#N/A")</f>
        <v>#N/A</v>
      </c>
      <c r="I366" t="str">
        <f ca="1">IFERROR(__xludf.DUMMYFUNCTION("""COMPUTED_VALUE"""),"")</f>
        <v/>
      </c>
      <c r="J366" t="str">
        <f ca="1">IFERROR(__xludf.DUMMYFUNCTION("""COMPUTED_VALUE"""),"")</f>
        <v/>
      </c>
      <c r="K366" t="str">
        <f ca="1">IFERROR(__xludf.DUMMYFUNCTION("""COMPUTED_VALUE"""),"")</f>
        <v/>
      </c>
      <c r="L366" t="str">
        <f ca="1">IFERROR(__xludf.DUMMYFUNCTION("""COMPUTED_VALUE"""),"")</f>
        <v/>
      </c>
      <c r="M366" t="str">
        <f ca="1">IFERROR(__xludf.DUMMYFUNCTION("""COMPUTED_VALUE"""),"")</f>
        <v/>
      </c>
    </row>
    <row r="367" spans="1:13" ht="12.5" hidden="1" x14ac:dyDescent="0.25">
      <c r="A367" t="str">
        <f ca="1">IFERROR(__xludf.DUMMYFUNCTION("""COMPUTED_VALUE"""),"#N/A")</f>
        <v>#N/A</v>
      </c>
      <c r="B367" t="str">
        <f ca="1">IFERROR(__xludf.DUMMYFUNCTION("""COMPUTED_VALUE"""),"")</f>
        <v/>
      </c>
      <c r="C367" t="str">
        <f ca="1">IFERROR(__xludf.DUMMYFUNCTION("""COMPUTED_VALUE"""),"")</f>
        <v/>
      </c>
      <c r="D367" s="24" t="str">
        <f ca="1">IFERROR(__xludf.DUMMYFUNCTION("""COMPUTED_VALUE"""),"")</f>
        <v/>
      </c>
      <c r="E367" s="24" t="str">
        <f ca="1">IFERROR(__xludf.DUMMYFUNCTION("""COMPUTED_VALUE"""),"")</f>
        <v/>
      </c>
      <c r="F367" s="24" t="str">
        <f ca="1">IFERROR(__xludf.DUMMYFUNCTION("""COMPUTED_VALUE"""),"")</f>
        <v/>
      </c>
      <c r="G367" s="24" t="str">
        <f ca="1">IFERROR(__xludf.DUMMYFUNCTION("""COMPUTED_VALUE"""),"")</f>
        <v/>
      </c>
      <c r="H367" s="24" t="str">
        <f ca="1">IFERROR(__xludf.DUMMYFUNCTION("""COMPUTED_VALUE"""),"#N/A")</f>
        <v>#N/A</v>
      </c>
      <c r="I367" t="str">
        <f ca="1">IFERROR(__xludf.DUMMYFUNCTION("""COMPUTED_VALUE"""),"")</f>
        <v/>
      </c>
      <c r="J367" t="str">
        <f ca="1">IFERROR(__xludf.DUMMYFUNCTION("""COMPUTED_VALUE"""),"")</f>
        <v/>
      </c>
      <c r="K367" t="str">
        <f ca="1">IFERROR(__xludf.DUMMYFUNCTION("""COMPUTED_VALUE"""),"")</f>
        <v/>
      </c>
      <c r="L367" t="str">
        <f ca="1">IFERROR(__xludf.DUMMYFUNCTION("""COMPUTED_VALUE"""),"")</f>
        <v/>
      </c>
      <c r="M367" t="str">
        <f ca="1">IFERROR(__xludf.DUMMYFUNCTION("""COMPUTED_VALUE"""),"")</f>
        <v/>
      </c>
    </row>
    <row r="368" spans="1:13" ht="12.5" hidden="1" x14ac:dyDescent="0.25">
      <c r="A368" t="str">
        <f ca="1">IFERROR(__xludf.DUMMYFUNCTION("""COMPUTED_VALUE"""),"#N/A")</f>
        <v>#N/A</v>
      </c>
      <c r="B368" t="str">
        <f ca="1">IFERROR(__xludf.DUMMYFUNCTION("""COMPUTED_VALUE"""),"")</f>
        <v/>
      </c>
      <c r="C368" t="str">
        <f ca="1">IFERROR(__xludf.DUMMYFUNCTION("""COMPUTED_VALUE"""),"")</f>
        <v/>
      </c>
      <c r="D368" s="24" t="str">
        <f ca="1">IFERROR(__xludf.DUMMYFUNCTION("""COMPUTED_VALUE"""),"")</f>
        <v/>
      </c>
      <c r="E368" s="24" t="str">
        <f ca="1">IFERROR(__xludf.DUMMYFUNCTION("""COMPUTED_VALUE"""),"")</f>
        <v/>
      </c>
      <c r="F368" s="24" t="str">
        <f ca="1">IFERROR(__xludf.DUMMYFUNCTION("""COMPUTED_VALUE"""),"")</f>
        <v/>
      </c>
      <c r="G368" s="24" t="str">
        <f ca="1">IFERROR(__xludf.DUMMYFUNCTION("""COMPUTED_VALUE"""),"")</f>
        <v/>
      </c>
      <c r="H368" s="24" t="str">
        <f ca="1">IFERROR(__xludf.DUMMYFUNCTION("""COMPUTED_VALUE"""),"#N/A")</f>
        <v>#N/A</v>
      </c>
      <c r="I368" t="str">
        <f ca="1">IFERROR(__xludf.DUMMYFUNCTION("""COMPUTED_VALUE"""),"")</f>
        <v/>
      </c>
      <c r="J368" t="str">
        <f ca="1">IFERROR(__xludf.DUMMYFUNCTION("""COMPUTED_VALUE"""),"")</f>
        <v/>
      </c>
      <c r="K368" t="str">
        <f ca="1">IFERROR(__xludf.DUMMYFUNCTION("""COMPUTED_VALUE"""),"")</f>
        <v/>
      </c>
      <c r="L368" t="str">
        <f ca="1">IFERROR(__xludf.DUMMYFUNCTION("""COMPUTED_VALUE"""),"")</f>
        <v/>
      </c>
      <c r="M368" t="str">
        <f ca="1">IFERROR(__xludf.DUMMYFUNCTION("""COMPUTED_VALUE"""),"")</f>
        <v/>
      </c>
    </row>
    <row r="369" spans="1:13" ht="12.5" hidden="1" x14ac:dyDescent="0.25">
      <c r="A369" t="str">
        <f ca="1">IFERROR(__xludf.DUMMYFUNCTION("""COMPUTED_VALUE"""),"#N/A")</f>
        <v>#N/A</v>
      </c>
      <c r="B369" t="str">
        <f ca="1">IFERROR(__xludf.DUMMYFUNCTION("""COMPUTED_VALUE"""),"")</f>
        <v/>
      </c>
      <c r="C369" t="str">
        <f ca="1">IFERROR(__xludf.DUMMYFUNCTION("""COMPUTED_VALUE"""),"")</f>
        <v/>
      </c>
      <c r="D369" s="24" t="str">
        <f ca="1">IFERROR(__xludf.DUMMYFUNCTION("""COMPUTED_VALUE"""),"")</f>
        <v/>
      </c>
      <c r="E369" s="24" t="str">
        <f ca="1">IFERROR(__xludf.DUMMYFUNCTION("""COMPUTED_VALUE"""),"")</f>
        <v/>
      </c>
      <c r="F369" s="24" t="str">
        <f ca="1">IFERROR(__xludf.DUMMYFUNCTION("""COMPUTED_VALUE"""),"")</f>
        <v/>
      </c>
      <c r="G369" s="24" t="str">
        <f ca="1">IFERROR(__xludf.DUMMYFUNCTION("""COMPUTED_VALUE"""),"")</f>
        <v/>
      </c>
      <c r="H369" s="24" t="str">
        <f ca="1">IFERROR(__xludf.DUMMYFUNCTION("""COMPUTED_VALUE"""),"#N/A")</f>
        <v>#N/A</v>
      </c>
      <c r="I369" t="str">
        <f ca="1">IFERROR(__xludf.DUMMYFUNCTION("""COMPUTED_VALUE"""),"")</f>
        <v/>
      </c>
      <c r="J369" t="str">
        <f ca="1">IFERROR(__xludf.DUMMYFUNCTION("""COMPUTED_VALUE"""),"")</f>
        <v/>
      </c>
      <c r="K369" t="str">
        <f ca="1">IFERROR(__xludf.DUMMYFUNCTION("""COMPUTED_VALUE"""),"")</f>
        <v/>
      </c>
      <c r="L369" t="str">
        <f ca="1">IFERROR(__xludf.DUMMYFUNCTION("""COMPUTED_VALUE"""),"")</f>
        <v/>
      </c>
      <c r="M369" t="str">
        <f ca="1">IFERROR(__xludf.DUMMYFUNCTION("""COMPUTED_VALUE"""),"")</f>
        <v/>
      </c>
    </row>
    <row r="370" spans="1:13" ht="12.5" hidden="1" x14ac:dyDescent="0.25">
      <c r="A370" t="str">
        <f ca="1">IFERROR(__xludf.DUMMYFUNCTION("""COMPUTED_VALUE"""),"#N/A")</f>
        <v>#N/A</v>
      </c>
      <c r="B370" t="str">
        <f ca="1">IFERROR(__xludf.DUMMYFUNCTION("""COMPUTED_VALUE"""),"")</f>
        <v/>
      </c>
      <c r="C370" t="str">
        <f ca="1">IFERROR(__xludf.DUMMYFUNCTION("""COMPUTED_VALUE"""),"")</f>
        <v/>
      </c>
      <c r="D370" s="24" t="str">
        <f ca="1">IFERROR(__xludf.DUMMYFUNCTION("""COMPUTED_VALUE"""),"")</f>
        <v/>
      </c>
      <c r="E370" s="24" t="str">
        <f ca="1">IFERROR(__xludf.DUMMYFUNCTION("""COMPUTED_VALUE"""),"")</f>
        <v/>
      </c>
      <c r="F370" s="24" t="str">
        <f ca="1">IFERROR(__xludf.DUMMYFUNCTION("""COMPUTED_VALUE"""),"")</f>
        <v/>
      </c>
      <c r="G370" s="24" t="str">
        <f ca="1">IFERROR(__xludf.DUMMYFUNCTION("""COMPUTED_VALUE"""),"")</f>
        <v/>
      </c>
      <c r="H370" s="24" t="str">
        <f ca="1">IFERROR(__xludf.DUMMYFUNCTION("""COMPUTED_VALUE"""),"#N/A")</f>
        <v>#N/A</v>
      </c>
      <c r="I370" t="str">
        <f ca="1">IFERROR(__xludf.DUMMYFUNCTION("""COMPUTED_VALUE"""),"")</f>
        <v/>
      </c>
      <c r="J370" t="str">
        <f ca="1">IFERROR(__xludf.DUMMYFUNCTION("""COMPUTED_VALUE"""),"")</f>
        <v/>
      </c>
      <c r="K370" t="str">
        <f ca="1">IFERROR(__xludf.DUMMYFUNCTION("""COMPUTED_VALUE"""),"")</f>
        <v/>
      </c>
      <c r="L370" t="str">
        <f ca="1">IFERROR(__xludf.DUMMYFUNCTION("""COMPUTED_VALUE"""),"")</f>
        <v/>
      </c>
      <c r="M370" t="str">
        <f ca="1">IFERROR(__xludf.DUMMYFUNCTION("""COMPUTED_VALUE"""),"")</f>
        <v/>
      </c>
    </row>
    <row r="371" spans="1:13" ht="12.5" hidden="1" x14ac:dyDescent="0.25">
      <c r="A371" t="str">
        <f ca="1">IFERROR(__xludf.DUMMYFUNCTION("""COMPUTED_VALUE"""),"#N/A")</f>
        <v>#N/A</v>
      </c>
      <c r="B371" t="str">
        <f ca="1">IFERROR(__xludf.DUMMYFUNCTION("""COMPUTED_VALUE"""),"")</f>
        <v/>
      </c>
      <c r="C371" t="str">
        <f ca="1">IFERROR(__xludf.DUMMYFUNCTION("""COMPUTED_VALUE"""),"")</f>
        <v/>
      </c>
      <c r="D371" s="24" t="str">
        <f ca="1">IFERROR(__xludf.DUMMYFUNCTION("""COMPUTED_VALUE"""),"")</f>
        <v/>
      </c>
      <c r="E371" s="24" t="str">
        <f ca="1">IFERROR(__xludf.DUMMYFUNCTION("""COMPUTED_VALUE"""),"")</f>
        <v/>
      </c>
      <c r="F371" s="24" t="str">
        <f ca="1">IFERROR(__xludf.DUMMYFUNCTION("""COMPUTED_VALUE"""),"")</f>
        <v/>
      </c>
      <c r="G371" s="24" t="str">
        <f ca="1">IFERROR(__xludf.DUMMYFUNCTION("""COMPUTED_VALUE"""),"")</f>
        <v/>
      </c>
      <c r="H371" s="24" t="str">
        <f ca="1">IFERROR(__xludf.DUMMYFUNCTION("""COMPUTED_VALUE"""),"#N/A")</f>
        <v>#N/A</v>
      </c>
      <c r="I371" t="str">
        <f ca="1">IFERROR(__xludf.DUMMYFUNCTION("""COMPUTED_VALUE"""),"")</f>
        <v/>
      </c>
      <c r="J371" t="str">
        <f ca="1">IFERROR(__xludf.DUMMYFUNCTION("""COMPUTED_VALUE"""),"")</f>
        <v/>
      </c>
      <c r="K371" t="str">
        <f ca="1">IFERROR(__xludf.DUMMYFUNCTION("""COMPUTED_VALUE"""),"")</f>
        <v/>
      </c>
      <c r="L371" t="str">
        <f ca="1">IFERROR(__xludf.DUMMYFUNCTION("""COMPUTED_VALUE"""),"")</f>
        <v/>
      </c>
      <c r="M371" t="str">
        <f ca="1">IFERROR(__xludf.DUMMYFUNCTION("""COMPUTED_VALUE"""),"")</f>
        <v/>
      </c>
    </row>
    <row r="372" spans="1:13" ht="12.5" hidden="1" x14ac:dyDescent="0.25">
      <c r="A372" t="str">
        <f ca="1">IFERROR(__xludf.DUMMYFUNCTION("""COMPUTED_VALUE"""),"#N/A")</f>
        <v>#N/A</v>
      </c>
      <c r="B372" t="str">
        <f ca="1">IFERROR(__xludf.DUMMYFUNCTION("""COMPUTED_VALUE"""),"")</f>
        <v/>
      </c>
      <c r="C372" t="str">
        <f ca="1">IFERROR(__xludf.DUMMYFUNCTION("""COMPUTED_VALUE"""),"")</f>
        <v/>
      </c>
      <c r="D372" s="24" t="str">
        <f ca="1">IFERROR(__xludf.DUMMYFUNCTION("""COMPUTED_VALUE"""),"")</f>
        <v/>
      </c>
      <c r="E372" s="24" t="str">
        <f ca="1">IFERROR(__xludf.DUMMYFUNCTION("""COMPUTED_VALUE"""),"")</f>
        <v/>
      </c>
      <c r="F372" s="24" t="str">
        <f ca="1">IFERROR(__xludf.DUMMYFUNCTION("""COMPUTED_VALUE"""),"")</f>
        <v/>
      </c>
      <c r="G372" s="24" t="str">
        <f ca="1">IFERROR(__xludf.DUMMYFUNCTION("""COMPUTED_VALUE"""),"")</f>
        <v/>
      </c>
      <c r="H372" s="24" t="str">
        <f ca="1">IFERROR(__xludf.DUMMYFUNCTION("""COMPUTED_VALUE"""),"#N/A")</f>
        <v>#N/A</v>
      </c>
      <c r="I372" t="str">
        <f ca="1">IFERROR(__xludf.DUMMYFUNCTION("""COMPUTED_VALUE"""),"")</f>
        <v/>
      </c>
      <c r="J372" t="str">
        <f ca="1">IFERROR(__xludf.DUMMYFUNCTION("""COMPUTED_VALUE"""),"")</f>
        <v/>
      </c>
      <c r="K372" t="str">
        <f ca="1">IFERROR(__xludf.DUMMYFUNCTION("""COMPUTED_VALUE"""),"")</f>
        <v/>
      </c>
      <c r="L372" t="str">
        <f ca="1">IFERROR(__xludf.DUMMYFUNCTION("""COMPUTED_VALUE"""),"")</f>
        <v/>
      </c>
      <c r="M372" t="str">
        <f ca="1">IFERROR(__xludf.DUMMYFUNCTION("""COMPUTED_VALUE"""),"")</f>
        <v/>
      </c>
    </row>
    <row r="373" spans="1:13" ht="12.5" hidden="1" x14ac:dyDescent="0.25">
      <c r="A373" t="str">
        <f ca="1">IFERROR(__xludf.DUMMYFUNCTION("""COMPUTED_VALUE"""),"#N/A")</f>
        <v>#N/A</v>
      </c>
      <c r="B373" t="str">
        <f ca="1">IFERROR(__xludf.DUMMYFUNCTION("""COMPUTED_VALUE"""),"")</f>
        <v/>
      </c>
      <c r="C373" t="str">
        <f ca="1">IFERROR(__xludf.DUMMYFUNCTION("""COMPUTED_VALUE"""),"")</f>
        <v/>
      </c>
      <c r="D373" s="24" t="str">
        <f ca="1">IFERROR(__xludf.DUMMYFUNCTION("""COMPUTED_VALUE"""),"")</f>
        <v/>
      </c>
      <c r="E373" s="24" t="str">
        <f ca="1">IFERROR(__xludf.DUMMYFUNCTION("""COMPUTED_VALUE"""),"")</f>
        <v/>
      </c>
      <c r="F373" s="24" t="str">
        <f ca="1">IFERROR(__xludf.DUMMYFUNCTION("""COMPUTED_VALUE"""),"")</f>
        <v/>
      </c>
      <c r="G373" s="24" t="str">
        <f ca="1">IFERROR(__xludf.DUMMYFUNCTION("""COMPUTED_VALUE"""),"")</f>
        <v/>
      </c>
      <c r="H373" s="24" t="str">
        <f ca="1">IFERROR(__xludf.DUMMYFUNCTION("""COMPUTED_VALUE"""),"#N/A")</f>
        <v>#N/A</v>
      </c>
      <c r="I373" t="str">
        <f ca="1">IFERROR(__xludf.DUMMYFUNCTION("""COMPUTED_VALUE"""),"")</f>
        <v/>
      </c>
      <c r="J373" t="str">
        <f ca="1">IFERROR(__xludf.DUMMYFUNCTION("""COMPUTED_VALUE"""),"")</f>
        <v/>
      </c>
      <c r="K373" t="str">
        <f ca="1">IFERROR(__xludf.DUMMYFUNCTION("""COMPUTED_VALUE"""),"")</f>
        <v/>
      </c>
      <c r="L373" t="str">
        <f ca="1">IFERROR(__xludf.DUMMYFUNCTION("""COMPUTED_VALUE"""),"")</f>
        <v/>
      </c>
      <c r="M373" t="str">
        <f ca="1">IFERROR(__xludf.DUMMYFUNCTION("""COMPUTED_VALUE"""),"")</f>
        <v/>
      </c>
    </row>
    <row r="374" spans="1:13" ht="12.5" hidden="1" x14ac:dyDescent="0.25">
      <c r="A374" t="str">
        <f ca="1">IFERROR(__xludf.DUMMYFUNCTION("""COMPUTED_VALUE"""),"")</f>
        <v/>
      </c>
      <c r="B374" t="str">
        <f ca="1">IFERROR(__xludf.DUMMYFUNCTION("""COMPUTED_VALUE"""),"")</f>
        <v/>
      </c>
      <c r="C374" t="str">
        <f ca="1">IFERROR(__xludf.DUMMYFUNCTION("""COMPUTED_VALUE"""),"")</f>
        <v/>
      </c>
      <c r="D374" s="24" t="str">
        <f ca="1">IFERROR(__xludf.DUMMYFUNCTION("""COMPUTED_VALUE"""),"")</f>
        <v/>
      </c>
      <c r="E374" s="24" t="str">
        <f ca="1">IFERROR(__xludf.DUMMYFUNCTION("""COMPUTED_VALUE"""),"")</f>
        <v/>
      </c>
      <c r="F374" s="24" t="str">
        <f ca="1">IFERROR(__xludf.DUMMYFUNCTION("""COMPUTED_VALUE"""),"")</f>
        <v/>
      </c>
      <c r="G374" s="24" t="str">
        <f ca="1">IFERROR(__xludf.DUMMYFUNCTION("""COMPUTED_VALUE"""),"")</f>
        <v/>
      </c>
      <c r="H374" s="24" t="str">
        <f ca="1">IFERROR(__xludf.DUMMYFUNCTION("""COMPUTED_VALUE"""),"#N/A")</f>
        <v>#N/A</v>
      </c>
      <c r="I374" t="str">
        <f ca="1">IFERROR(__xludf.DUMMYFUNCTION("""COMPUTED_VALUE"""),"")</f>
        <v/>
      </c>
      <c r="J374" t="str">
        <f ca="1">IFERROR(__xludf.DUMMYFUNCTION("""COMPUTED_VALUE"""),"")</f>
        <v/>
      </c>
      <c r="K374" t="str">
        <f ca="1">IFERROR(__xludf.DUMMYFUNCTION("""COMPUTED_VALUE"""),"")</f>
        <v/>
      </c>
      <c r="L374" t="str">
        <f ca="1">IFERROR(__xludf.DUMMYFUNCTION("""COMPUTED_VALUE"""),"")</f>
        <v/>
      </c>
      <c r="M374" t="str">
        <f ca="1">IFERROR(__xludf.DUMMYFUNCTION("""COMPUTED_VALUE"""),"")</f>
        <v/>
      </c>
    </row>
    <row r="375" spans="1:13" ht="12.5" hidden="1" x14ac:dyDescent="0.25">
      <c r="A375" t="str">
        <f ca="1">IFERROR(__xludf.DUMMYFUNCTION("""COMPUTED_VALUE"""),"")</f>
        <v/>
      </c>
      <c r="B375" t="str">
        <f ca="1">IFERROR(__xludf.DUMMYFUNCTION("""COMPUTED_VALUE"""),"")</f>
        <v/>
      </c>
      <c r="C375" t="str">
        <f ca="1">IFERROR(__xludf.DUMMYFUNCTION("""COMPUTED_VALUE"""),"")</f>
        <v/>
      </c>
      <c r="D375" s="24" t="str">
        <f ca="1">IFERROR(__xludf.DUMMYFUNCTION("""COMPUTED_VALUE"""),"")</f>
        <v/>
      </c>
      <c r="E375" s="24" t="str">
        <f ca="1">IFERROR(__xludf.DUMMYFUNCTION("""COMPUTED_VALUE"""),"")</f>
        <v/>
      </c>
      <c r="F375" s="24" t="str">
        <f ca="1">IFERROR(__xludf.DUMMYFUNCTION("""COMPUTED_VALUE"""),"")</f>
        <v/>
      </c>
      <c r="G375" s="24" t="str">
        <f ca="1">IFERROR(__xludf.DUMMYFUNCTION("""COMPUTED_VALUE"""),"")</f>
        <v/>
      </c>
      <c r="H375" s="24" t="str">
        <f ca="1">IFERROR(__xludf.DUMMYFUNCTION("""COMPUTED_VALUE"""),"#N/A")</f>
        <v>#N/A</v>
      </c>
      <c r="I375" t="str">
        <f ca="1">IFERROR(__xludf.DUMMYFUNCTION("""COMPUTED_VALUE"""),"")</f>
        <v/>
      </c>
      <c r="J375" t="str">
        <f ca="1">IFERROR(__xludf.DUMMYFUNCTION("""COMPUTED_VALUE"""),"")</f>
        <v/>
      </c>
      <c r="K375" t="str">
        <f ca="1">IFERROR(__xludf.DUMMYFUNCTION("""COMPUTED_VALUE"""),"")</f>
        <v/>
      </c>
      <c r="L375" t="str">
        <f ca="1">IFERROR(__xludf.DUMMYFUNCTION("""COMPUTED_VALUE"""),"")</f>
        <v/>
      </c>
      <c r="M375" t="str">
        <f ca="1">IFERROR(__xludf.DUMMYFUNCTION("""COMPUTED_VALUE"""),"")</f>
        <v/>
      </c>
    </row>
    <row r="376" spans="1:13" ht="12.5" hidden="1" x14ac:dyDescent="0.25">
      <c r="A376" t="str">
        <f ca="1">IFERROR(__xludf.DUMMYFUNCTION("""COMPUTED_VALUE"""),"")</f>
        <v/>
      </c>
      <c r="B376" t="str">
        <f ca="1">IFERROR(__xludf.DUMMYFUNCTION("""COMPUTED_VALUE"""),"")</f>
        <v/>
      </c>
      <c r="C376" t="str">
        <f ca="1">IFERROR(__xludf.DUMMYFUNCTION("""COMPUTED_VALUE"""),"")</f>
        <v/>
      </c>
      <c r="D376" s="24" t="str">
        <f ca="1">IFERROR(__xludf.DUMMYFUNCTION("""COMPUTED_VALUE"""),"")</f>
        <v/>
      </c>
      <c r="E376" s="24" t="str">
        <f ca="1">IFERROR(__xludf.DUMMYFUNCTION("""COMPUTED_VALUE"""),"")</f>
        <v/>
      </c>
      <c r="F376" s="24" t="str">
        <f ca="1">IFERROR(__xludf.DUMMYFUNCTION("""COMPUTED_VALUE"""),"")</f>
        <v/>
      </c>
      <c r="G376" s="24" t="str">
        <f ca="1">IFERROR(__xludf.DUMMYFUNCTION("""COMPUTED_VALUE"""),"")</f>
        <v/>
      </c>
      <c r="H376" s="24" t="str">
        <f ca="1">IFERROR(__xludf.DUMMYFUNCTION("""COMPUTED_VALUE"""),"#N/A")</f>
        <v>#N/A</v>
      </c>
      <c r="I376" t="str">
        <f ca="1">IFERROR(__xludf.DUMMYFUNCTION("""COMPUTED_VALUE"""),"")</f>
        <v/>
      </c>
      <c r="J376" t="str">
        <f ca="1">IFERROR(__xludf.DUMMYFUNCTION("""COMPUTED_VALUE"""),"")</f>
        <v/>
      </c>
      <c r="K376" t="str">
        <f ca="1">IFERROR(__xludf.DUMMYFUNCTION("""COMPUTED_VALUE"""),"")</f>
        <v/>
      </c>
      <c r="L376" t="str">
        <f ca="1">IFERROR(__xludf.DUMMYFUNCTION("""COMPUTED_VALUE"""),"")</f>
        <v/>
      </c>
      <c r="M376" t="str">
        <f ca="1">IFERROR(__xludf.DUMMYFUNCTION("""COMPUTED_VALUE"""),"")</f>
        <v/>
      </c>
    </row>
    <row r="377" spans="1:13" ht="12.5" hidden="1" x14ac:dyDescent="0.25">
      <c r="A377" t="str">
        <f ca="1">IFERROR(__xludf.DUMMYFUNCTION("""COMPUTED_VALUE"""),"")</f>
        <v/>
      </c>
      <c r="B377" t="str">
        <f ca="1">IFERROR(__xludf.DUMMYFUNCTION("""COMPUTED_VALUE"""),"")</f>
        <v/>
      </c>
      <c r="C377" t="str">
        <f ca="1">IFERROR(__xludf.DUMMYFUNCTION("""COMPUTED_VALUE"""),"")</f>
        <v/>
      </c>
      <c r="D377" s="24" t="str">
        <f ca="1">IFERROR(__xludf.DUMMYFUNCTION("""COMPUTED_VALUE"""),"")</f>
        <v/>
      </c>
      <c r="E377" s="24" t="str">
        <f ca="1">IFERROR(__xludf.DUMMYFUNCTION("""COMPUTED_VALUE"""),"")</f>
        <v/>
      </c>
      <c r="F377" s="24" t="str">
        <f ca="1">IFERROR(__xludf.DUMMYFUNCTION("""COMPUTED_VALUE"""),"")</f>
        <v/>
      </c>
      <c r="G377" s="24" t="str">
        <f ca="1">IFERROR(__xludf.DUMMYFUNCTION("""COMPUTED_VALUE"""),"")</f>
        <v/>
      </c>
      <c r="H377" s="24" t="str">
        <f ca="1">IFERROR(__xludf.DUMMYFUNCTION("""COMPUTED_VALUE"""),"#N/A")</f>
        <v>#N/A</v>
      </c>
      <c r="I377" t="str">
        <f ca="1">IFERROR(__xludf.DUMMYFUNCTION("""COMPUTED_VALUE"""),"")</f>
        <v/>
      </c>
      <c r="J377" t="str">
        <f ca="1">IFERROR(__xludf.DUMMYFUNCTION("""COMPUTED_VALUE"""),"")</f>
        <v/>
      </c>
      <c r="K377" t="str">
        <f ca="1">IFERROR(__xludf.DUMMYFUNCTION("""COMPUTED_VALUE"""),"")</f>
        <v/>
      </c>
      <c r="L377" t="str">
        <f ca="1">IFERROR(__xludf.DUMMYFUNCTION("""COMPUTED_VALUE"""),"")</f>
        <v/>
      </c>
      <c r="M377" t="str">
        <f ca="1">IFERROR(__xludf.DUMMYFUNCTION("""COMPUTED_VALUE"""),"")</f>
        <v/>
      </c>
    </row>
    <row r="378" spans="1:13" ht="12.5" hidden="1" x14ac:dyDescent="0.25">
      <c r="A378" t="str">
        <f ca="1">IFERROR(__xludf.DUMMYFUNCTION("""COMPUTED_VALUE"""),"")</f>
        <v/>
      </c>
      <c r="B378" t="str">
        <f ca="1">IFERROR(__xludf.DUMMYFUNCTION("""COMPUTED_VALUE"""),"")</f>
        <v/>
      </c>
      <c r="C378" t="str">
        <f ca="1">IFERROR(__xludf.DUMMYFUNCTION("""COMPUTED_VALUE"""),"")</f>
        <v/>
      </c>
      <c r="D378" s="24" t="str">
        <f ca="1">IFERROR(__xludf.DUMMYFUNCTION("""COMPUTED_VALUE"""),"")</f>
        <v/>
      </c>
      <c r="E378" s="24" t="str">
        <f ca="1">IFERROR(__xludf.DUMMYFUNCTION("""COMPUTED_VALUE"""),"")</f>
        <v/>
      </c>
      <c r="F378" s="24" t="str">
        <f ca="1">IFERROR(__xludf.DUMMYFUNCTION("""COMPUTED_VALUE"""),"")</f>
        <v/>
      </c>
      <c r="G378" s="24" t="str">
        <f ca="1">IFERROR(__xludf.DUMMYFUNCTION("""COMPUTED_VALUE"""),"")</f>
        <v/>
      </c>
      <c r="H378" s="24" t="str">
        <f ca="1">IFERROR(__xludf.DUMMYFUNCTION("""COMPUTED_VALUE"""),"#N/A")</f>
        <v>#N/A</v>
      </c>
      <c r="I378" t="str">
        <f ca="1">IFERROR(__xludf.DUMMYFUNCTION("""COMPUTED_VALUE"""),"")</f>
        <v/>
      </c>
      <c r="J378" t="str">
        <f ca="1">IFERROR(__xludf.DUMMYFUNCTION("""COMPUTED_VALUE"""),"")</f>
        <v/>
      </c>
      <c r="K378" t="str">
        <f ca="1">IFERROR(__xludf.DUMMYFUNCTION("""COMPUTED_VALUE"""),"")</f>
        <v/>
      </c>
      <c r="L378" t="str">
        <f ca="1">IFERROR(__xludf.DUMMYFUNCTION("""COMPUTED_VALUE"""),"")</f>
        <v/>
      </c>
      <c r="M378" t="str">
        <f ca="1">IFERROR(__xludf.DUMMYFUNCTION("""COMPUTED_VALUE"""),"")</f>
        <v/>
      </c>
    </row>
    <row r="379" spans="1:13" ht="12.5" hidden="1" x14ac:dyDescent="0.25">
      <c r="A379" t="str">
        <f ca="1">IFERROR(__xludf.DUMMYFUNCTION("""COMPUTED_VALUE"""),"")</f>
        <v/>
      </c>
      <c r="B379" t="str">
        <f ca="1">IFERROR(__xludf.DUMMYFUNCTION("""COMPUTED_VALUE"""),"")</f>
        <v/>
      </c>
      <c r="C379" t="str">
        <f ca="1">IFERROR(__xludf.DUMMYFUNCTION("""COMPUTED_VALUE"""),"")</f>
        <v/>
      </c>
      <c r="D379" s="24" t="str">
        <f ca="1">IFERROR(__xludf.DUMMYFUNCTION("""COMPUTED_VALUE"""),"")</f>
        <v/>
      </c>
      <c r="E379" s="24" t="str">
        <f ca="1">IFERROR(__xludf.DUMMYFUNCTION("""COMPUTED_VALUE"""),"")</f>
        <v/>
      </c>
      <c r="F379" s="24" t="str">
        <f ca="1">IFERROR(__xludf.DUMMYFUNCTION("""COMPUTED_VALUE"""),"")</f>
        <v/>
      </c>
      <c r="G379" s="24" t="str">
        <f ca="1">IFERROR(__xludf.DUMMYFUNCTION("""COMPUTED_VALUE"""),"")</f>
        <v/>
      </c>
      <c r="H379" s="24" t="str">
        <f ca="1">IFERROR(__xludf.DUMMYFUNCTION("""COMPUTED_VALUE"""),"#N/A")</f>
        <v>#N/A</v>
      </c>
      <c r="I379" t="str">
        <f ca="1">IFERROR(__xludf.DUMMYFUNCTION("""COMPUTED_VALUE"""),"")</f>
        <v/>
      </c>
      <c r="J379" t="str">
        <f ca="1">IFERROR(__xludf.DUMMYFUNCTION("""COMPUTED_VALUE"""),"")</f>
        <v/>
      </c>
      <c r="K379" t="str">
        <f ca="1">IFERROR(__xludf.DUMMYFUNCTION("""COMPUTED_VALUE"""),"")</f>
        <v/>
      </c>
      <c r="L379" t="str">
        <f ca="1">IFERROR(__xludf.DUMMYFUNCTION("""COMPUTED_VALUE"""),"")</f>
        <v/>
      </c>
      <c r="M379" t="str">
        <f ca="1">IFERROR(__xludf.DUMMYFUNCTION("""COMPUTED_VALUE"""),"")</f>
        <v/>
      </c>
    </row>
    <row r="380" spans="1:13" ht="12.5" hidden="1" x14ac:dyDescent="0.25">
      <c r="A380" t="str">
        <f ca="1">IFERROR(__xludf.DUMMYFUNCTION("""COMPUTED_VALUE"""),"")</f>
        <v/>
      </c>
      <c r="B380" t="str">
        <f ca="1">IFERROR(__xludf.DUMMYFUNCTION("""COMPUTED_VALUE"""),"")</f>
        <v/>
      </c>
      <c r="C380" t="str">
        <f ca="1">IFERROR(__xludf.DUMMYFUNCTION("""COMPUTED_VALUE"""),"")</f>
        <v/>
      </c>
      <c r="D380" s="24" t="str">
        <f ca="1">IFERROR(__xludf.DUMMYFUNCTION("""COMPUTED_VALUE"""),"")</f>
        <v/>
      </c>
      <c r="E380" s="24" t="str">
        <f ca="1">IFERROR(__xludf.DUMMYFUNCTION("""COMPUTED_VALUE"""),"")</f>
        <v/>
      </c>
      <c r="F380" s="24" t="str">
        <f ca="1">IFERROR(__xludf.DUMMYFUNCTION("""COMPUTED_VALUE"""),"")</f>
        <v/>
      </c>
      <c r="G380" s="24" t="str">
        <f ca="1">IFERROR(__xludf.DUMMYFUNCTION("""COMPUTED_VALUE"""),"")</f>
        <v/>
      </c>
      <c r="H380" s="24" t="str">
        <f ca="1">IFERROR(__xludf.DUMMYFUNCTION("""COMPUTED_VALUE"""),"#N/A")</f>
        <v>#N/A</v>
      </c>
      <c r="I380" t="str">
        <f ca="1">IFERROR(__xludf.DUMMYFUNCTION("""COMPUTED_VALUE"""),"")</f>
        <v/>
      </c>
      <c r="J380" t="str">
        <f ca="1">IFERROR(__xludf.DUMMYFUNCTION("""COMPUTED_VALUE"""),"")</f>
        <v/>
      </c>
      <c r="K380" t="str">
        <f ca="1">IFERROR(__xludf.DUMMYFUNCTION("""COMPUTED_VALUE"""),"")</f>
        <v/>
      </c>
      <c r="L380" t="str">
        <f ca="1">IFERROR(__xludf.DUMMYFUNCTION("""COMPUTED_VALUE"""),"")</f>
        <v/>
      </c>
      <c r="M380" t="str">
        <f ca="1">IFERROR(__xludf.DUMMYFUNCTION("""COMPUTED_VALUE"""),"")</f>
        <v/>
      </c>
    </row>
    <row r="381" spans="1:13" ht="12.5" hidden="1" x14ac:dyDescent="0.25">
      <c r="A381" t="str">
        <f ca="1">IFERROR(__xludf.DUMMYFUNCTION("""COMPUTED_VALUE"""),"")</f>
        <v/>
      </c>
      <c r="B381" t="str">
        <f ca="1">IFERROR(__xludf.DUMMYFUNCTION("""COMPUTED_VALUE"""),"")</f>
        <v/>
      </c>
      <c r="C381" t="str">
        <f ca="1">IFERROR(__xludf.DUMMYFUNCTION("""COMPUTED_VALUE"""),"")</f>
        <v/>
      </c>
      <c r="D381" s="24" t="str">
        <f ca="1">IFERROR(__xludf.DUMMYFUNCTION("""COMPUTED_VALUE"""),"")</f>
        <v/>
      </c>
      <c r="E381" s="24" t="str">
        <f ca="1">IFERROR(__xludf.DUMMYFUNCTION("""COMPUTED_VALUE"""),"")</f>
        <v/>
      </c>
      <c r="F381" s="24" t="str">
        <f ca="1">IFERROR(__xludf.DUMMYFUNCTION("""COMPUTED_VALUE"""),"")</f>
        <v/>
      </c>
      <c r="G381" s="24" t="str">
        <f ca="1">IFERROR(__xludf.DUMMYFUNCTION("""COMPUTED_VALUE"""),"")</f>
        <v/>
      </c>
      <c r="H381" s="24" t="str">
        <f ca="1">IFERROR(__xludf.DUMMYFUNCTION("""COMPUTED_VALUE"""),"#N/A")</f>
        <v>#N/A</v>
      </c>
      <c r="I381" t="str">
        <f ca="1">IFERROR(__xludf.DUMMYFUNCTION("""COMPUTED_VALUE"""),"")</f>
        <v/>
      </c>
      <c r="J381" t="str">
        <f ca="1">IFERROR(__xludf.DUMMYFUNCTION("""COMPUTED_VALUE"""),"")</f>
        <v/>
      </c>
      <c r="K381" t="str">
        <f ca="1">IFERROR(__xludf.DUMMYFUNCTION("""COMPUTED_VALUE"""),"")</f>
        <v/>
      </c>
      <c r="L381" t="str">
        <f ca="1">IFERROR(__xludf.DUMMYFUNCTION("""COMPUTED_VALUE"""),"")</f>
        <v/>
      </c>
      <c r="M381" t="str">
        <f ca="1">IFERROR(__xludf.DUMMYFUNCTION("""COMPUTED_VALUE"""),"")</f>
        <v/>
      </c>
    </row>
    <row r="382" spans="1:13" ht="12.5" hidden="1" x14ac:dyDescent="0.25">
      <c r="A382" t="str">
        <f ca="1">IFERROR(__xludf.DUMMYFUNCTION("""COMPUTED_VALUE"""),"")</f>
        <v/>
      </c>
      <c r="B382" t="str">
        <f ca="1">IFERROR(__xludf.DUMMYFUNCTION("""COMPUTED_VALUE"""),"")</f>
        <v/>
      </c>
      <c r="C382" t="str">
        <f ca="1">IFERROR(__xludf.DUMMYFUNCTION("""COMPUTED_VALUE"""),"")</f>
        <v/>
      </c>
      <c r="D382" s="24" t="str">
        <f ca="1">IFERROR(__xludf.DUMMYFUNCTION("""COMPUTED_VALUE"""),"")</f>
        <v/>
      </c>
      <c r="E382" s="24" t="str">
        <f ca="1">IFERROR(__xludf.DUMMYFUNCTION("""COMPUTED_VALUE"""),"")</f>
        <v/>
      </c>
      <c r="F382" s="24" t="str">
        <f ca="1">IFERROR(__xludf.DUMMYFUNCTION("""COMPUTED_VALUE"""),"")</f>
        <v/>
      </c>
      <c r="G382" s="24" t="str">
        <f ca="1">IFERROR(__xludf.DUMMYFUNCTION("""COMPUTED_VALUE"""),"")</f>
        <v/>
      </c>
      <c r="H382" s="24" t="str">
        <f ca="1">IFERROR(__xludf.DUMMYFUNCTION("""COMPUTED_VALUE"""),"#N/A")</f>
        <v>#N/A</v>
      </c>
      <c r="I382" t="str">
        <f ca="1">IFERROR(__xludf.DUMMYFUNCTION("""COMPUTED_VALUE"""),"")</f>
        <v/>
      </c>
      <c r="J382" t="str">
        <f ca="1">IFERROR(__xludf.DUMMYFUNCTION("""COMPUTED_VALUE"""),"")</f>
        <v/>
      </c>
      <c r="K382" t="str">
        <f ca="1">IFERROR(__xludf.DUMMYFUNCTION("""COMPUTED_VALUE"""),"")</f>
        <v/>
      </c>
      <c r="L382" t="str">
        <f ca="1">IFERROR(__xludf.DUMMYFUNCTION("""COMPUTED_VALUE"""),"")</f>
        <v/>
      </c>
      <c r="M382" t="str">
        <f ca="1">IFERROR(__xludf.DUMMYFUNCTION("""COMPUTED_VALUE"""),"")</f>
        <v/>
      </c>
    </row>
    <row r="383" spans="1:13" ht="12.5" hidden="1" x14ac:dyDescent="0.25">
      <c r="A383" t="str">
        <f ca="1">IFERROR(__xludf.DUMMYFUNCTION("""COMPUTED_VALUE"""),"")</f>
        <v/>
      </c>
      <c r="B383" t="str">
        <f ca="1">IFERROR(__xludf.DUMMYFUNCTION("""COMPUTED_VALUE"""),"")</f>
        <v/>
      </c>
      <c r="C383" t="str">
        <f ca="1">IFERROR(__xludf.DUMMYFUNCTION("""COMPUTED_VALUE"""),"")</f>
        <v/>
      </c>
      <c r="D383" s="24" t="str">
        <f ca="1">IFERROR(__xludf.DUMMYFUNCTION("""COMPUTED_VALUE"""),"")</f>
        <v/>
      </c>
      <c r="E383" s="24" t="str">
        <f ca="1">IFERROR(__xludf.DUMMYFUNCTION("""COMPUTED_VALUE"""),"")</f>
        <v/>
      </c>
      <c r="F383" s="24" t="str">
        <f ca="1">IFERROR(__xludf.DUMMYFUNCTION("""COMPUTED_VALUE"""),"")</f>
        <v/>
      </c>
      <c r="G383" s="24" t="str">
        <f ca="1">IFERROR(__xludf.DUMMYFUNCTION("""COMPUTED_VALUE"""),"")</f>
        <v/>
      </c>
      <c r="H383" s="24" t="str">
        <f ca="1">IFERROR(__xludf.DUMMYFUNCTION("""COMPUTED_VALUE"""),"#N/A")</f>
        <v>#N/A</v>
      </c>
      <c r="I383" t="str">
        <f ca="1">IFERROR(__xludf.DUMMYFUNCTION("""COMPUTED_VALUE"""),"")</f>
        <v/>
      </c>
      <c r="J383" t="str">
        <f ca="1">IFERROR(__xludf.DUMMYFUNCTION("""COMPUTED_VALUE"""),"")</f>
        <v/>
      </c>
      <c r="K383" t="str">
        <f ca="1">IFERROR(__xludf.DUMMYFUNCTION("""COMPUTED_VALUE"""),"")</f>
        <v/>
      </c>
      <c r="L383" t="str">
        <f ca="1">IFERROR(__xludf.DUMMYFUNCTION("""COMPUTED_VALUE"""),"")</f>
        <v/>
      </c>
      <c r="M383" t="str">
        <f ca="1">IFERROR(__xludf.DUMMYFUNCTION("""COMPUTED_VALUE"""),"")</f>
        <v/>
      </c>
    </row>
    <row r="384" spans="1:13" ht="12.5" hidden="1" x14ac:dyDescent="0.25">
      <c r="A384" t="str">
        <f ca="1">IFERROR(__xludf.DUMMYFUNCTION("""COMPUTED_VALUE"""),"")</f>
        <v/>
      </c>
      <c r="B384" t="str">
        <f ca="1">IFERROR(__xludf.DUMMYFUNCTION("""COMPUTED_VALUE"""),"")</f>
        <v/>
      </c>
      <c r="C384" t="str">
        <f ca="1">IFERROR(__xludf.DUMMYFUNCTION("""COMPUTED_VALUE"""),"")</f>
        <v/>
      </c>
      <c r="D384" s="24" t="str">
        <f ca="1">IFERROR(__xludf.DUMMYFUNCTION("""COMPUTED_VALUE"""),"")</f>
        <v/>
      </c>
      <c r="E384" s="24" t="str">
        <f ca="1">IFERROR(__xludf.DUMMYFUNCTION("""COMPUTED_VALUE"""),"")</f>
        <v/>
      </c>
      <c r="F384" s="24" t="str">
        <f ca="1">IFERROR(__xludf.DUMMYFUNCTION("""COMPUTED_VALUE"""),"")</f>
        <v/>
      </c>
      <c r="G384" s="24" t="str">
        <f ca="1">IFERROR(__xludf.DUMMYFUNCTION("""COMPUTED_VALUE"""),"")</f>
        <v/>
      </c>
      <c r="H384" s="24" t="str">
        <f ca="1">IFERROR(__xludf.DUMMYFUNCTION("""COMPUTED_VALUE"""),"#N/A")</f>
        <v>#N/A</v>
      </c>
      <c r="I384" t="str">
        <f ca="1">IFERROR(__xludf.DUMMYFUNCTION("""COMPUTED_VALUE"""),"")</f>
        <v/>
      </c>
      <c r="J384" t="str">
        <f ca="1">IFERROR(__xludf.DUMMYFUNCTION("""COMPUTED_VALUE"""),"")</f>
        <v/>
      </c>
      <c r="K384" t="str">
        <f ca="1">IFERROR(__xludf.DUMMYFUNCTION("""COMPUTED_VALUE"""),"")</f>
        <v/>
      </c>
      <c r="L384" t="str">
        <f ca="1">IFERROR(__xludf.DUMMYFUNCTION("""COMPUTED_VALUE"""),"")</f>
        <v/>
      </c>
      <c r="M384" t="str">
        <f ca="1">IFERROR(__xludf.DUMMYFUNCTION("""COMPUTED_VALUE"""),"")</f>
        <v/>
      </c>
    </row>
    <row r="385" spans="1:13" ht="12.5" hidden="1" x14ac:dyDescent="0.25">
      <c r="A385" t="str">
        <f ca="1">IFERROR(__xludf.DUMMYFUNCTION("""COMPUTED_VALUE"""),"")</f>
        <v/>
      </c>
      <c r="B385" t="str">
        <f ca="1">IFERROR(__xludf.DUMMYFUNCTION("""COMPUTED_VALUE"""),"")</f>
        <v/>
      </c>
      <c r="C385" t="str">
        <f ca="1">IFERROR(__xludf.DUMMYFUNCTION("""COMPUTED_VALUE"""),"")</f>
        <v/>
      </c>
      <c r="D385" s="24" t="str">
        <f ca="1">IFERROR(__xludf.DUMMYFUNCTION("""COMPUTED_VALUE"""),"")</f>
        <v/>
      </c>
      <c r="E385" s="24" t="str">
        <f ca="1">IFERROR(__xludf.DUMMYFUNCTION("""COMPUTED_VALUE"""),"")</f>
        <v/>
      </c>
      <c r="F385" s="24" t="str">
        <f ca="1">IFERROR(__xludf.DUMMYFUNCTION("""COMPUTED_VALUE"""),"")</f>
        <v/>
      </c>
      <c r="G385" s="24" t="str">
        <f ca="1">IFERROR(__xludf.DUMMYFUNCTION("""COMPUTED_VALUE"""),"")</f>
        <v/>
      </c>
      <c r="H385" s="24" t="str">
        <f ca="1">IFERROR(__xludf.DUMMYFUNCTION("""COMPUTED_VALUE"""),"#N/A")</f>
        <v>#N/A</v>
      </c>
      <c r="I385" t="str">
        <f ca="1">IFERROR(__xludf.DUMMYFUNCTION("""COMPUTED_VALUE"""),"")</f>
        <v/>
      </c>
      <c r="J385" t="str">
        <f ca="1">IFERROR(__xludf.DUMMYFUNCTION("""COMPUTED_VALUE"""),"")</f>
        <v/>
      </c>
      <c r="K385" t="str">
        <f ca="1">IFERROR(__xludf.DUMMYFUNCTION("""COMPUTED_VALUE"""),"")</f>
        <v/>
      </c>
      <c r="L385" t="str">
        <f ca="1">IFERROR(__xludf.DUMMYFUNCTION("""COMPUTED_VALUE"""),"")</f>
        <v/>
      </c>
      <c r="M385" t="str">
        <f ca="1">IFERROR(__xludf.DUMMYFUNCTION("""COMPUTED_VALUE"""),"")</f>
        <v/>
      </c>
    </row>
    <row r="386" spans="1:13" ht="12.5" hidden="1" x14ac:dyDescent="0.25">
      <c r="A386" t="str">
        <f ca="1">IFERROR(__xludf.DUMMYFUNCTION("""COMPUTED_VALUE"""),"")</f>
        <v/>
      </c>
      <c r="B386" t="str">
        <f ca="1">IFERROR(__xludf.DUMMYFUNCTION("""COMPUTED_VALUE"""),"")</f>
        <v/>
      </c>
      <c r="C386" t="str">
        <f ca="1">IFERROR(__xludf.DUMMYFUNCTION("""COMPUTED_VALUE"""),"")</f>
        <v/>
      </c>
      <c r="D386" s="24" t="str">
        <f ca="1">IFERROR(__xludf.DUMMYFUNCTION("""COMPUTED_VALUE"""),"")</f>
        <v/>
      </c>
      <c r="E386" s="24" t="str">
        <f ca="1">IFERROR(__xludf.DUMMYFUNCTION("""COMPUTED_VALUE"""),"")</f>
        <v/>
      </c>
      <c r="F386" s="24" t="str">
        <f ca="1">IFERROR(__xludf.DUMMYFUNCTION("""COMPUTED_VALUE"""),"")</f>
        <v/>
      </c>
      <c r="G386" s="24" t="str">
        <f ca="1">IFERROR(__xludf.DUMMYFUNCTION("""COMPUTED_VALUE"""),"")</f>
        <v/>
      </c>
      <c r="H386" s="24" t="str">
        <f ca="1">IFERROR(__xludf.DUMMYFUNCTION("""COMPUTED_VALUE"""),"#N/A")</f>
        <v>#N/A</v>
      </c>
      <c r="I386" t="str">
        <f ca="1">IFERROR(__xludf.DUMMYFUNCTION("""COMPUTED_VALUE"""),"")</f>
        <v/>
      </c>
      <c r="J386" t="str">
        <f ca="1">IFERROR(__xludf.DUMMYFUNCTION("""COMPUTED_VALUE"""),"")</f>
        <v/>
      </c>
      <c r="K386" t="str">
        <f ca="1">IFERROR(__xludf.DUMMYFUNCTION("""COMPUTED_VALUE"""),"")</f>
        <v/>
      </c>
      <c r="L386" t="str">
        <f ca="1">IFERROR(__xludf.DUMMYFUNCTION("""COMPUTED_VALUE"""),"")</f>
        <v/>
      </c>
      <c r="M386" t="str">
        <f ca="1">IFERROR(__xludf.DUMMYFUNCTION("""COMPUTED_VALUE"""),"")</f>
        <v/>
      </c>
    </row>
    <row r="387" spans="1:13" ht="12.5" hidden="1" x14ac:dyDescent="0.25">
      <c r="A387" t="str">
        <f ca="1">IFERROR(__xludf.DUMMYFUNCTION("""COMPUTED_VALUE"""),"")</f>
        <v/>
      </c>
      <c r="B387" t="str">
        <f ca="1">IFERROR(__xludf.DUMMYFUNCTION("""COMPUTED_VALUE"""),"")</f>
        <v/>
      </c>
      <c r="C387" t="str">
        <f ca="1">IFERROR(__xludf.DUMMYFUNCTION("""COMPUTED_VALUE"""),"")</f>
        <v/>
      </c>
      <c r="D387" s="24" t="str">
        <f ca="1">IFERROR(__xludf.DUMMYFUNCTION("""COMPUTED_VALUE"""),"")</f>
        <v/>
      </c>
      <c r="E387" s="24" t="str">
        <f ca="1">IFERROR(__xludf.DUMMYFUNCTION("""COMPUTED_VALUE"""),"")</f>
        <v/>
      </c>
      <c r="F387" s="24" t="str">
        <f ca="1">IFERROR(__xludf.DUMMYFUNCTION("""COMPUTED_VALUE"""),"")</f>
        <v/>
      </c>
      <c r="G387" s="24" t="str">
        <f ca="1">IFERROR(__xludf.DUMMYFUNCTION("""COMPUTED_VALUE"""),"")</f>
        <v/>
      </c>
      <c r="H387" s="24" t="str">
        <f ca="1">IFERROR(__xludf.DUMMYFUNCTION("""COMPUTED_VALUE"""),"#N/A")</f>
        <v>#N/A</v>
      </c>
      <c r="I387" t="str">
        <f ca="1">IFERROR(__xludf.DUMMYFUNCTION("""COMPUTED_VALUE"""),"")</f>
        <v/>
      </c>
      <c r="J387" t="str">
        <f ca="1">IFERROR(__xludf.DUMMYFUNCTION("""COMPUTED_VALUE"""),"")</f>
        <v/>
      </c>
      <c r="K387" t="str">
        <f ca="1">IFERROR(__xludf.DUMMYFUNCTION("""COMPUTED_VALUE"""),"")</f>
        <v/>
      </c>
      <c r="L387" t="str">
        <f ca="1">IFERROR(__xludf.DUMMYFUNCTION("""COMPUTED_VALUE"""),"")</f>
        <v/>
      </c>
      <c r="M387" t="str">
        <f ca="1">IFERROR(__xludf.DUMMYFUNCTION("""COMPUTED_VALUE"""),"")</f>
        <v/>
      </c>
    </row>
    <row r="388" spans="1:13" ht="12.5" hidden="1" x14ac:dyDescent="0.25">
      <c r="A388" t="str">
        <f ca="1">IFERROR(__xludf.DUMMYFUNCTION("""COMPUTED_VALUE"""),"")</f>
        <v/>
      </c>
      <c r="B388" t="str">
        <f ca="1">IFERROR(__xludf.DUMMYFUNCTION("""COMPUTED_VALUE"""),"")</f>
        <v/>
      </c>
      <c r="C388" t="str">
        <f ca="1">IFERROR(__xludf.DUMMYFUNCTION("""COMPUTED_VALUE"""),"")</f>
        <v/>
      </c>
      <c r="D388" s="24" t="str">
        <f ca="1">IFERROR(__xludf.DUMMYFUNCTION("""COMPUTED_VALUE"""),"")</f>
        <v/>
      </c>
      <c r="E388" s="24" t="str">
        <f ca="1">IFERROR(__xludf.DUMMYFUNCTION("""COMPUTED_VALUE"""),"")</f>
        <v/>
      </c>
      <c r="F388" s="24" t="str">
        <f ca="1">IFERROR(__xludf.DUMMYFUNCTION("""COMPUTED_VALUE"""),"")</f>
        <v/>
      </c>
      <c r="G388" s="24" t="str">
        <f ca="1">IFERROR(__xludf.DUMMYFUNCTION("""COMPUTED_VALUE"""),"")</f>
        <v/>
      </c>
      <c r="H388" s="24" t="str">
        <f ca="1">IFERROR(__xludf.DUMMYFUNCTION("""COMPUTED_VALUE"""),"#N/A")</f>
        <v>#N/A</v>
      </c>
      <c r="I388" t="str">
        <f ca="1">IFERROR(__xludf.DUMMYFUNCTION("""COMPUTED_VALUE"""),"")</f>
        <v/>
      </c>
      <c r="J388" t="str">
        <f ca="1">IFERROR(__xludf.DUMMYFUNCTION("""COMPUTED_VALUE"""),"")</f>
        <v/>
      </c>
      <c r="K388" t="str">
        <f ca="1">IFERROR(__xludf.DUMMYFUNCTION("""COMPUTED_VALUE"""),"")</f>
        <v/>
      </c>
      <c r="L388" t="str">
        <f ca="1">IFERROR(__xludf.DUMMYFUNCTION("""COMPUTED_VALUE"""),"")</f>
        <v/>
      </c>
      <c r="M388" t="str">
        <f ca="1">IFERROR(__xludf.DUMMYFUNCTION("""COMPUTED_VALUE"""),"")</f>
        <v/>
      </c>
    </row>
    <row r="389" spans="1:13" ht="12.5" hidden="1" x14ac:dyDescent="0.25">
      <c r="A389" t="str">
        <f ca="1">IFERROR(__xludf.DUMMYFUNCTION("""COMPUTED_VALUE"""),"")</f>
        <v/>
      </c>
      <c r="B389" t="str">
        <f ca="1">IFERROR(__xludf.DUMMYFUNCTION("""COMPUTED_VALUE"""),"")</f>
        <v/>
      </c>
      <c r="C389" t="str">
        <f ca="1">IFERROR(__xludf.DUMMYFUNCTION("""COMPUTED_VALUE"""),"")</f>
        <v/>
      </c>
      <c r="D389" s="24" t="str">
        <f ca="1">IFERROR(__xludf.DUMMYFUNCTION("""COMPUTED_VALUE"""),"")</f>
        <v/>
      </c>
      <c r="E389" s="24" t="str">
        <f ca="1">IFERROR(__xludf.DUMMYFUNCTION("""COMPUTED_VALUE"""),"")</f>
        <v/>
      </c>
      <c r="F389" s="24" t="str">
        <f ca="1">IFERROR(__xludf.DUMMYFUNCTION("""COMPUTED_VALUE"""),"")</f>
        <v/>
      </c>
      <c r="G389" s="24" t="str">
        <f ca="1">IFERROR(__xludf.DUMMYFUNCTION("""COMPUTED_VALUE"""),"")</f>
        <v/>
      </c>
      <c r="H389" s="24" t="str">
        <f ca="1">IFERROR(__xludf.DUMMYFUNCTION("""COMPUTED_VALUE"""),"#N/A")</f>
        <v>#N/A</v>
      </c>
      <c r="I389" t="str">
        <f ca="1">IFERROR(__xludf.DUMMYFUNCTION("""COMPUTED_VALUE"""),"")</f>
        <v/>
      </c>
      <c r="J389" t="str">
        <f ca="1">IFERROR(__xludf.DUMMYFUNCTION("""COMPUTED_VALUE"""),"")</f>
        <v/>
      </c>
      <c r="K389" t="str">
        <f ca="1">IFERROR(__xludf.DUMMYFUNCTION("""COMPUTED_VALUE"""),"")</f>
        <v/>
      </c>
      <c r="L389" t="str">
        <f ca="1">IFERROR(__xludf.DUMMYFUNCTION("""COMPUTED_VALUE"""),"")</f>
        <v/>
      </c>
      <c r="M389" t="str">
        <f ca="1">IFERROR(__xludf.DUMMYFUNCTION("""COMPUTED_VALUE"""),"")</f>
        <v/>
      </c>
    </row>
    <row r="390" spans="1:13" ht="12.5" hidden="1" x14ac:dyDescent="0.25">
      <c r="A390" t="str">
        <f ca="1">IFERROR(__xludf.DUMMYFUNCTION("""COMPUTED_VALUE"""),"")</f>
        <v/>
      </c>
      <c r="B390" t="str">
        <f ca="1">IFERROR(__xludf.DUMMYFUNCTION("""COMPUTED_VALUE"""),"")</f>
        <v/>
      </c>
      <c r="C390" t="str">
        <f ca="1">IFERROR(__xludf.DUMMYFUNCTION("""COMPUTED_VALUE"""),"")</f>
        <v/>
      </c>
      <c r="D390" s="24" t="str">
        <f ca="1">IFERROR(__xludf.DUMMYFUNCTION("""COMPUTED_VALUE"""),"")</f>
        <v/>
      </c>
      <c r="E390" s="24" t="str">
        <f ca="1">IFERROR(__xludf.DUMMYFUNCTION("""COMPUTED_VALUE"""),"")</f>
        <v/>
      </c>
      <c r="F390" s="24" t="str">
        <f ca="1">IFERROR(__xludf.DUMMYFUNCTION("""COMPUTED_VALUE"""),"")</f>
        <v/>
      </c>
      <c r="G390" s="24" t="str">
        <f ca="1">IFERROR(__xludf.DUMMYFUNCTION("""COMPUTED_VALUE"""),"")</f>
        <v/>
      </c>
      <c r="H390" s="24" t="str">
        <f ca="1">IFERROR(__xludf.DUMMYFUNCTION("""COMPUTED_VALUE"""),"#N/A")</f>
        <v>#N/A</v>
      </c>
      <c r="I390" t="str">
        <f ca="1">IFERROR(__xludf.DUMMYFUNCTION("""COMPUTED_VALUE"""),"")</f>
        <v/>
      </c>
      <c r="J390" t="str">
        <f ca="1">IFERROR(__xludf.DUMMYFUNCTION("""COMPUTED_VALUE"""),"")</f>
        <v/>
      </c>
      <c r="K390" t="str">
        <f ca="1">IFERROR(__xludf.DUMMYFUNCTION("""COMPUTED_VALUE"""),"")</f>
        <v/>
      </c>
      <c r="L390" t="str">
        <f ca="1">IFERROR(__xludf.DUMMYFUNCTION("""COMPUTED_VALUE"""),"")</f>
        <v/>
      </c>
      <c r="M390" t="str">
        <f ca="1">IFERROR(__xludf.DUMMYFUNCTION("""COMPUTED_VALUE"""),"")</f>
        <v/>
      </c>
    </row>
    <row r="391" spans="1:13" ht="12.5" hidden="1" x14ac:dyDescent="0.25">
      <c r="A391" t="str">
        <f ca="1">IFERROR(__xludf.DUMMYFUNCTION("""COMPUTED_VALUE"""),"")</f>
        <v/>
      </c>
      <c r="B391" t="str">
        <f ca="1">IFERROR(__xludf.DUMMYFUNCTION("""COMPUTED_VALUE"""),"")</f>
        <v/>
      </c>
      <c r="C391" t="str">
        <f ca="1">IFERROR(__xludf.DUMMYFUNCTION("""COMPUTED_VALUE"""),"")</f>
        <v/>
      </c>
      <c r="D391" s="24" t="str">
        <f ca="1">IFERROR(__xludf.DUMMYFUNCTION("""COMPUTED_VALUE"""),"")</f>
        <v/>
      </c>
      <c r="E391" s="24" t="str">
        <f ca="1">IFERROR(__xludf.DUMMYFUNCTION("""COMPUTED_VALUE"""),"")</f>
        <v/>
      </c>
      <c r="F391" s="24" t="str">
        <f ca="1">IFERROR(__xludf.DUMMYFUNCTION("""COMPUTED_VALUE"""),"")</f>
        <v/>
      </c>
      <c r="G391" s="24" t="str">
        <f ca="1">IFERROR(__xludf.DUMMYFUNCTION("""COMPUTED_VALUE"""),"")</f>
        <v/>
      </c>
      <c r="H391" s="24" t="str">
        <f ca="1">IFERROR(__xludf.DUMMYFUNCTION("""COMPUTED_VALUE"""),"#N/A")</f>
        <v>#N/A</v>
      </c>
      <c r="I391" t="str">
        <f ca="1">IFERROR(__xludf.DUMMYFUNCTION("""COMPUTED_VALUE"""),"")</f>
        <v/>
      </c>
      <c r="J391" t="str">
        <f ca="1">IFERROR(__xludf.DUMMYFUNCTION("""COMPUTED_VALUE"""),"")</f>
        <v/>
      </c>
      <c r="K391" t="str">
        <f ca="1">IFERROR(__xludf.DUMMYFUNCTION("""COMPUTED_VALUE"""),"")</f>
        <v/>
      </c>
      <c r="L391" t="str">
        <f ca="1">IFERROR(__xludf.DUMMYFUNCTION("""COMPUTED_VALUE"""),"")</f>
        <v/>
      </c>
      <c r="M391" t="str">
        <f ca="1">IFERROR(__xludf.DUMMYFUNCTION("""COMPUTED_VALUE"""),"")</f>
        <v/>
      </c>
    </row>
    <row r="392" spans="1:13" ht="12.5" hidden="1" x14ac:dyDescent="0.25">
      <c r="A392" t="str">
        <f ca="1">IFERROR(__xludf.DUMMYFUNCTION("""COMPUTED_VALUE"""),"")</f>
        <v/>
      </c>
      <c r="B392" t="str">
        <f ca="1">IFERROR(__xludf.DUMMYFUNCTION("""COMPUTED_VALUE"""),"")</f>
        <v/>
      </c>
      <c r="C392" t="str">
        <f ca="1">IFERROR(__xludf.DUMMYFUNCTION("""COMPUTED_VALUE"""),"")</f>
        <v/>
      </c>
      <c r="D392" s="24" t="str">
        <f ca="1">IFERROR(__xludf.DUMMYFUNCTION("""COMPUTED_VALUE"""),"")</f>
        <v/>
      </c>
      <c r="E392" s="24" t="str">
        <f ca="1">IFERROR(__xludf.DUMMYFUNCTION("""COMPUTED_VALUE"""),"")</f>
        <v/>
      </c>
      <c r="F392" s="24" t="str">
        <f ca="1">IFERROR(__xludf.DUMMYFUNCTION("""COMPUTED_VALUE"""),"")</f>
        <v/>
      </c>
      <c r="G392" s="24" t="str">
        <f ca="1">IFERROR(__xludf.DUMMYFUNCTION("""COMPUTED_VALUE"""),"")</f>
        <v/>
      </c>
      <c r="H392" s="24" t="str">
        <f ca="1">IFERROR(__xludf.DUMMYFUNCTION("""COMPUTED_VALUE"""),"#N/A")</f>
        <v>#N/A</v>
      </c>
      <c r="I392" t="str">
        <f ca="1">IFERROR(__xludf.DUMMYFUNCTION("""COMPUTED_VALUE"""),"")</f>
        <v/>
      </c>
      <c r="J392" t="str">
        <f ca="1">IFERROR(__xludf.DUMMYFUNCTION("""COMPUTED_VALUE"""),"")</f>
        <v/>
      </c>
      <c r="K392" t="str">
        <f ca="1">IFERROR(__xludf.DUMMYFUNCTION("""COMPUTED_VALUE"""),"")</f>
        <v/>
      </c>
      <c r="L392" t="str">
        <f ca="1">IFERROR(__xludf.DUMMYFUNCTION("""COMPUTED_VALUE"""),"")</f>
        <v/>
      </c>
      <c r="M392" t="str">
        <f ca="1">IFERROR(__xludf.DUMMYFUNCTION("""COMPUTED_VALUE"""),"")</f>
        <v/>
      </c>
    </row>
    <row r="393" spans="1:13" ht="12.5" hidden="1" x14ac:dyDescent="0.25">
      <c r="A393" t="str">
        <f ca="1">IFERROR(__xludf.DUMMYFUNCTION("""COMPUTED_VALUE"""),"")</f>
        <v/>
      </c>
      <c r="B393" t="str">
        <f ca="1">IFERROR(__xludf.DUMMYFUNCTION("""COMPUTED_VALUE"""),"")</f>
        <v/>
      </c>
      <c r="C393" t="str">
        <f ca="1">IFERROR(__xludf.DUMMYFUNCTION("""COMPUTED_VALUE"""),"")</f>
        <v/>
      </c>
      <c r="D393" s="24" t="str">
        <f ca="1">IFERROR(__xludf.DUMMYFUNCTION("""COMPUTED_VALUE"""),"")</f>
        <v/>
      </c>
      <c r="E393" s="24" t="str">
        <f ca="1">IFERROR(__xludf.DUMMYFUNCTION("""COMPUTED_VALUE"""),"")</f>
        <v/>
      </c>
      <c r="F393" s="24" t="str">
        <f ca="1">IFERROR(__xludf.DUMMYFUNCTION("""COMPUTED_VALUE"""),"")</f>
        <v/>
      </c>
      <c r="G393" s="24" t="str">
        <f ca="1">IFERROR(__xludf.DUMMYFUNCTION("""COMPUTED_VALUE"""),"")</f>
        <v/>
      </c>
      <c r="H393" s="24" t="str">
        <f ca="1">IFERROR(__xludf.DUMMYFUNCTION("""COMPUTED_VALUE"""),"#N/A")</f>
        <v>#N/A</v>
      </c>
      <c r="I393" t="str">
        <f ca="1">IFERROR(__xludf.DUMMYFUNCTION("""COMPUTED_VALUE"""),"")</f>
        <v/>
      </c>
      <c r="J393" t="str">
        <f ca="1">IFERROR(__xludf.DUMMYFUNCTION("""COMPUTED_VALUE"""),"")</f>
        <v/>
      </c>
      <c r="K393" t="str">
        <f ca="1">IFERROR(__xludf.DUMMYFUNCTION("""COMPUTED_VALUE"""),"")</f>
        <v/>
      </c>
      <c r="L393" t="str">
        <f ca="1">IFERROR(__xludf.DUMMYFUNCTION("""COMPUTED_VALUE"""),"")</f>
        <v/>
      </c>
      <c r="M393" t="str">
        <f ca="1">IFERROR(__xludf.DUMMYFUNCTION("""COMPUTED_VALUE"""),"")</f>
        <v/>
      </c>
    </row>
    <row r="394" spans="1:13" ht="12.5" hidden="1" x14ac:dyDescent="0.25">
      <c r="A394" t="str">
        <f ca="1">IFERROR(__xludf.DUMMYFUNCTION("""COMPUTED_VALUE"""),"")</f>
        <v/>
      </c>
      <c r="B394" t="str">
        <f ca="1">IFERROR(__xludf.DUMMYFUNCTION("""COMPUTED_VALUE"""),"")</f>
        <v/>
      </c>
      <c r="C394" t="str">
        <f ca="1">IFERROR(__xludf.DUMMYFUNCTION("""COMPUTED_VALUE"""),"")</f>
        <v/>
      </c>
      <c r="D394" s="24" t="str">
        <f ca="1">IFERROR(__xludf.DUMMYFUNCTION("""COMPUTED_VALUE"""),"")</f>
        <v/>
      </c>
      <c r="E394" s="24" t="str">
        <f ca="1">IFERROR(__xludf.DUMMYFUNCTION("""COMPUTED_VALUE"""),"")</f>
        <v/>
      </c>
      <c r="F394" s="24" t="str">
        <f ca="1">IFERROR(__xludf.DUMMYFUNCTION("""COMPUTED_VALUE"""),"")</f>
        <v/>
      </c>
      <c r="G394" s="24" t="str">
        <f ca="1">IFERROR(__xludf.DUMMYFUNCTION("""COMPUTED_VALUE"""),"")</f>
        <v/>
      </c>
      <c r="H394" s="24" t="str">
        <f ca="1">IFERROR(__xludf.DUMMYFUNCTION("""COMPUTED_VALUE"""),"#N/A")</f>
        <v>#N/A</v>
      </c>
      <c r="I394" t="str">
        <f ca="1">IFERROR(__xludf.DUMMYFUNCTION("""COMPUTED_VALUE"""),"")</f>
        <v/>
      </c>
      <c r="J394" t="str">
        <f ca="1">IFERROR(__xludf.DUMMYFUNCTION("""COMPUTED_VALUE"""),"")</f>
        <v/>
      </c>
      <c r="K394" t="str">
        <f ca="1">IFERROR(__xludf.DUMMYFUNCTION("""COMPUTED_VALUE"""),"")</f>
        <v/>
      </c>
      <c r="L394" t="str">
        <f ca="1">IFERROR(__xludf.DUMMYFUNCTION("""COMPUTED_VALUE"""),"")</f>
        <v/>
      </c>
      <c r="M394" t="str">
        <f ca="1">IFERROR(__xludf.DUMMYFUNCTION("""COMPUTED_VALUE"""),"")</f>
        <v/>
      </c>
    </row>
    <row r="395" spans="1:13" ht="12.5" hidden="1" x14ac:dyDescent="0.25">
      <c r="A395" t="str">
        <f ca="1">IFERROR(__xludf.DUMMYFUNCTION("""COMPUTED_VALUE"""),"")</f>
        <v/>
      </c>
      <c r="B395" t="str">
        <f ca="1">IFERROR(__xludf.DUMMYFUNCTION("""COMPUTED_VALUE"""),"")</f>
        <v/>
      </c>
      <c r="C395" t="str">
        <f ca="1">IFERROR(__xludf.DUMMYFUNCTION("""COMPUTED_VALUE"""),"")</f>
        <v/>
      </c>
      <c r="D395" s="24" t="str">
        <f ca="1">IFERROR(__xludf.DUMMYFUNCTION("""COMPUTED_VALUE"""),"")</f>
        <v/>
      </c>
      <c r="E395" s="24" t="str">
        <f ca="1">IFERROR(__xludf.DUMMYFUNCTION("""COMPUTED_VALUE"""),"")</f>
        <v/>
      </c>
      <c r="F395" s="24" t="str">
        <f ca="1">IFERROR(__xludf.DUMMYFUNCTION("""COMPUTED_VALUE"""),"")</f>
        <v/>
      </c>
      <c r="G395" s="24" t="str">
        <f ca="1">IFERROR(__xludf.DUMMYFUNCTION("""COMPUTED_VALUE"""),"")</f>
        <v/>
      </c>
      <c r="H395" s="24" t="str">
        <f ca="1">IFERROR(__xludf.DUMMYFUNCTION("""COMPUTED_VALUE"""),"#N/A")</f>
        <v>#N/A</v>
      </c>
      <c r="I395" t="str">
        <f ca="1">IFERROR(__xludf.DUMMYFUNCTION("""COMPUTED_VALUE"""),"")</f>
        <v/>
      </c>
      <c r="J395" t="str">
        <f ca="1">IFERROR(__xludf.DUMMYFUNCTION("""COMPUTED_VALUE"""),"")</f>
        <v/>
      </c>
      <c r="K395" t="str">
        <f ca="1">IFERROR(__xludf.DUMMYFUNCTION("""COMPUTED_VALUE"""),"")</f>
        <v/>
      </c>
      <c r="L395" t="str">
        <f ca="1">IFERROR(__xludf.DUMMYFUNCTION("""COMPUTED_VALUE"""),"")</f>
        <v/>
      </c>
      <c r="M395" t="str">
        <f ca="1">IFERROR(__xludf.DUMMYFUNCTION("""COMPUTED_VALUE"""),"")</f>
        <v/>
      </c>
    </row>
    <row r="396" spans="1:13" ht="12.5" hidden="1" x14ac:dyDescent="0.25">
      <c r="A396" t="str">
        <f ca="1">IFERROR(__xludf.DUMMYFUNCTION("""COMPUTED_VALUE"""),"")</f>
        <v/>
      </c>
      <c r="B396" t="str">
        <f ca="1">IFERROR(__xludf.DUMMYFUNCTION("""COMPUTED_VALUE"""),"")</f>
        <v/>
      </c>
      <c r="C396" t="str">
        <f ca="1">IFERROR(__xludf.DUMMYFUNCTION("""COMPUTED_VALUE"""),"")</f>
        <v/>
      </c>
      <c r="D396" s="24" t="str">
        <f ca="1">IFERROR(__xludf.DUMMYFUNCTION("""COMPUTED_VALUE"""),"")</f>
        <v/>
      </c>
      <c r="E396" s="24" t="str">
        <f ca="1">IFERROR(__xludf.DUMMYFUNCTION("""COMPUTED_VALUE"""),"")</f>
        <v/>
      </c>
      <c r="F396" s="24" t="str">
        <f ca="1">IFERROR(__xludf.DUMMYFUNCTION("""COMPUTED_VALUE"""),"")</f>
        <v/>
      </c>
      <c r="G396" s="24" t="str">
        <f ca="1">IFERROR(__xludf.DUMMYFUNCTION("""COMPUTED_VALUE"""),"")</f>
        <v/>
      </c>
      <c r="H396" s="24" t="str">
        <f ca="1">IFERROR(__xludf.DUMMYFUNCTION("""COMPUTED_VALUE"""),"#N/A")</f>
        <v>#N/A</v>
      </c>
      <c r="I396" t="str">
        <f ca="1">IFERROR(__xludf.DUMMYFUNCTION("""COMPUTED_VALUE"""),"")</f>
        <v/>
      </c>
      <c r="J396" t="str">
        <f ca="1">IFERROR(__xludf.DUMMYFUNCTION("""COMPUTED_VALUE"""),"")</f>
        <v/>
      </c>
      <c r="K396" t="str">
        <f ca="1">IFERROR(__xludf.DUMMYFUNCTION("""COMPUTED_VALUE"""),"")</f>
        <v/>
      </c>
      <c r="L396" t="str">
        <f ca="1">IFERROR(__xludf.DUMMYFUNCTION("""COMPUTED_VALUE"""),"")</f>
        <v/>
      </c>
      <c r="M396" t="str">
        <f ca="1">IFERROR(__xludf.DUMMYFUNCTION("""COMPUTED_VALUE"""),"")</f>
        <v/>
      </c>
    </row>
    <row r="397" spans="1:13" ht="12.5" hidden="1" x14ac:dyDescent="0.25">
      <c r="A397" t="str">
        <f ca="1">IFERROR(__xludf.DUMMYFUNCTION("""COMPUTED_VALUE"""),"")</f>
        <v/>
      </c>
      <c r="B397" t="str">
        <f ca="1">IFERROR(__xludf.DUMMYFUNCTION("""COMPUTED_VALUE"""),"")</f>
        <v/>
      </c>
      <c r="C397" t="str">
        <f ca="1">IFERROR(__xludf.DUMMYFUNCTION("""COMPUTED_VALUE"""),"")</f>
        <v/>
      </c>
      <c r="D397" s="24" t="str">
        <f ca="1">IFERROR(__xludf.DUMMYFUNCTION("""COMPUTED_VALUE"""),"")</f>
        <v/>
      </c>
      <c r="E397" s="24" t="str">
        <f ca="1">IFERROR(__xludf.DUMMYFUNCTION("""COMPUTED_VALUE"""),"")</f>
        <v/>
      </c>
      <c r="F397" s="24" t="str">
        <f ca="1">IFERROR(__xludf.DUMMYFUNCTION("""COMPUTED_VALUE"""),"")</f>
        <v/>
      </c>
      <c r="G397" s="24" t="str">
        <f ca="1">IFERROR(__xludf.DUMMYFUNCTION("""COMPUTED_VALUE"""),"")</f>
        <v/>
      </c>
      <c r="H397" s="24" t="str">
        <f ca="1">IFERROR(__xludf.DUMMYFUNCTION("""COMPUTED_VALUE"""),"#N/A")</f>
        <v>#N/A</v>
      </c>
      <c r="I397" t="str">
        <f ca="1">IFERROR(__xludf.DUMMYFUNCTION("""COMPUTED_VALUE"""),"")</f>
        <v/>
      </c>
      <c r="J397" t="str">
        <f ca="1">IFERROR(__xludf.DUMMYFUNCTION("""COMPUTED_VALUE"""),"")</f>
        <v/>
      </c>
      <c r="K397" t="str">
        <f ca="1">IFERROR(__xludf.DUMMYFUNCTION("""COMPUTED_VALUE"""),"")</f>
        <v/>
      </c>
      <c r="L397" t="str">
        <f ca="1">IFERROR(__xludf.DUMMYFUNCTION("""COMPUTED_VALUE"""),"")</f>
        <v/>
      </c>
      <c r="M397" t="str">
        <f ca="1">IFERROR(__xludf.DUMMYFUNCTION("""COMPUTED_VALUE"""),"")</f>
        <v/>
      </c>
    </row>
    <row r="398" spans="1:13" ht="12.5" hidden="1" x14ac:dyDescent="0.25">
      <c r="A398" t="str">
        <f ca="1">IFERROR(__xludf.DUMMYFUNCTION("""COMPUTED_VALUE"""),"")</f>
        <v/>
      </c>
      <c r="B398" t="str">
        <f ca="1">IFERROR(__xludf.DUMMYFUNCTION("""COMPUTED_VALUE"""),"")</f>
        <v/>
      </c>
      <c r="C398" t="str">
        <f ca="1">IFERROR(__xludf.DUMMYFUNCTION("""COMPUTED_VALUE"""),"")</f>
        <v/>
      </c>
      <c r="D398" s="24" t="str">
        <f ca="1">IFERROR(__xludf.DUMMYFUNCTION("""COMPUTED_VALUE"""),"")</f>
        <v/>
      </c>
      <c r="E398" s="24" t="str">
        <f ca="1">IFERROR(__xludf.DUMMYFUNCTION("""COMPUTED_VALUE"""),"")</f>
        <v/>
      </c>
      <c r="F398" s="24" t="str">
        <f ca="1">IFERROR(__xludf.DUMMYFUNCTION("""COMPUTED_VALUE"""),"")</f>
        <v/>
      </c>
      <c r="G398" s="24" t="str">
        <f ca="1">IFERROR(__xludf.DUMMYFUNCTION("""COMPUTED_VALUE"""),"")</f>
        <v/>
      </c>
      <c r="H398" s="24" t="str">
        <f ca="1">IFERROR(__xludf.DUMMYFUNCTION("""COMPUTED_VALUE"""),"#N/A")</f>
        <v>#N/A</v>
      </c>
      <c r="I398" t="str">
        <f ca="1">IFERROR(__xludf.DUMMYFUNCTION("""COMPUTED_VALUE"""),"")</f>
        <v/>
      </c>
      <c r="J398" t="str">
        <f ca="1">IFERROR(__xludf.DUMMYFUNCTION("""COMPUTED_VALUE"""),"")</f>
        <v/>
      </c>
      <c r="K398" t="str">
        <f ca="1">IFERROR(__xludf.DUMMYFUNCTION("""COMPUTED_VALUE"""),"")</f>
        <v/>
      </c>
      <c r="L398" t="str">
        <f ca="1">IFERROR(__xludf.DUMMYFUNCTION("""COMPUTED_VALUE"""),"")</f>
        <v/>
      </c>
      <c r="M398" t="str">
        <f ca="1">IFERROR(__xludf.DUMMYFUNCTION("""COMPUTED_VALUE"""),"")</f>
        <v/>
      </c>
    </row>
    <row r="399" spans="1:13" ht="12.5" hidden="1" x14ac:dyDescent="0.25">
      <c r="A399" t="str">
        <f ca="1">IFERROR(__xludf.DUMMYFUNCTION("""COMPUTED_VALUE"""),"")</f>
        <v/>
      </c>
      <c r="B399" t="str">
        <f ca="1">IFERROR(__xludf.DUMMYFUNCTION("""COMPUTED_VALUE"""),"")</f>
        <v/>
      </c>
      <c r="C399" t="str">
        <f ca="1">IFERROR(__xludf.DUMMYFUNCTION("""COMPUTED_VALUE"""),"")</f>
        <v/>
      </c>
      <c r="D399" s="24" t="str">
        <f ca="1">IFERROR(__xludf.DUMMYFUNCTION("""COMPUTED_VALUE"""),"")</f>
        <v/>
      </c>
      <c r="E399" s="24" t="str">
        <f ca="1">IFERROR(__xludf.DUMMYFUNCTION("""COMPUTED_VALUE"""),"")</f>
        <v/>
      </c>
      <c r="F399" s="24" t="str">
        <f ca="1">IFERROR(__xludf.DUMMYFUNCTION("""COMPUTED_VALUE"""),"")</f>
        <v/>
      </c>
      <c r="G399" s="24" t="str">
        <f ca="1">IFERROR(__xludf.DUMMYFUNCTION("""COMPUTED_VALUE"""),"")</f>
        <v/>
      </c>
      <c r="H399" s="24" t="str">
        <f ca="1">IFERROR(__xludf.DUMMYFUNCTION("""COMPUTED_VALUE"""),"#N/A")</f>
        <v>#N/A</v>
      </c>
      <c r="I399" t="str">
        <f ca="1">IFERROR(__xludf.DUMMYFUNCTION("""COMPUTED_VALUE"""),"")</f>
        <v/>
      </c>
      <c r="J399" t="str">
        <f ca="1">IFERROR(__xludf.DUMMYFUNCTION("""COMPUTED_VALUE"""),"")</f>
        <v/>
      </c>
      <c r="K399" t="str">
        <f ca="1">IFERROR(__xludf.DUMMYFUNCTION("""COMPUTED_VALUE"""),"")</f>
        <v/>
      </c>
      <c r="L399" t="str">
        <f ca="1">IFERROR(__xludf.DUMMYFUNCTION("""COMPUTED_VALUE"""),"")</f>
        <v/>
      </c>
      <c r="M399" t="str">
        <f ca="1">IFERROR(__xludf.DUMMYFUNCTION("""COMPUTED_VALUE"""),"")</f>
        <v/>
      </c>
    </row>
    <row r="400" spans="1:13" ht="12.5" hidden="1" x14ac:dyDescent="0.25">
      <c r="A400" t="str">
        <f ca="1">IFERROR(__xludf.DUMMYFUNCTION("""COMPUTED_VALUE"""),"")</f>
        <v/>
      </c>
      <c r="B400" t="str">
        <f ca="1">IFERROR(__xludf.DUMMYFUNCTION("""COMPUTED_VALUE"""),"")</f>
        <v/>
      </c>
      <c r="C400" t="str">
        <f ca="1">IFERROR(__xludf.DUMMYFUNCTION("""COMPUTED_VALUE"""),"")</f>
        <v/>
      </c>
      <c r="D400" s="24" t="str">
        <f ca="1">IFERROR(__xludf.DUMMYFUNCTION("""COMPUTED_VALUE"""),"")</f>
        <v/>
      </c>
      <c r="E400" s="24" t="str">
        <f ca="1">IFERROR(__xludf.DUMMYFUNCTION("""COMPUTED_VALUE"""),"")</f>
        <v/>
      </c>
      <c r="F400" s="24" t="str">
        <f ca="1">IFERROR(__xludf.DUMMYFUNCTION("""COMPUTED_VALUE"""),"")</f>
        <v/>
      </c>
      <c r="G400" s="24" t="str">
        <f ca="1">IFERROR(__xludf.DUMMYFUNCTION("""COMPUTED_VALUE"""),"")</f>
        <v/>
      </c>
      <c r="H400" s="24" t="str">
        <f ca="1">IFERROR(__xludf.DUMMYFUNCTION("""COMPUTED_VALUE"""),"#N/A")</f>
        <v>#N/A</v>
      </c>
      <c r="I400" t="str">
        <f ca="1">IFERROR(__xludf.DUMMYFUNCTION("""COMPUTED_VALUE"""),"")</f>
        <v/>
      </c>
      <c r="J400" t="str">
        <f ca="1">IFERROR(__xludf.DUMMYFUNCTION("""COMPUTED_VALUE"""),"")</f>
        <v/>
      </c>
      <c r="K400" t="str">
        <f ca="1">IFERROR(__xludf.DUMMYFUNCTION("""COMPUTED_VALUE"""),"")</f>
        <v/>
      </c>
      <c r="L400" t="str">
        <f ca="1">IFERROR(__xludf.DUMMYFUNCTION("""COMPUTED_VALUE"""),"")</f>
        <v/>
      </c>
      <c r="M400" t="str">
        <f ca="1">IFERROR(__xludf.DUMMYFUNCTION("""COMPUTED_VALUE"""),"")</f>
        <v/>
      </c>
    </row>
    <row r="401" spans="1:13" ht="12.5" hidden="1" x14ac:dyDescent="0.25">
      <c r="A401" t="str">
        <f ca="1">IFERROR(__xludf.DUMMYFUNCTION("""COMPUTED_VALUE"""),"")</f>
        <v/>
      </c>
      <c r="B401" t="str">
        <f ca="1">IFERROR(__xludf.DUMMYFUNCTION("""COMPUTED_VALUE"""),"")</f>
        <v/>
      </c>
      <c r="C401" t="str">
        <f ca="1">IFERROR(__xludf.DUMMYFUNCTION("""COMPUTED_VALUE"""),"")</f>
        <v/>
      </c>
      <c r="D401" s="24" t="str">
        <f ca="1">IFERROR(__xludf.DUMMYFUNCTION("""COMPUTED_VALUE"""),"")</f>
        <v/>
      </c>
      <c r="E401" s="24" t="str">
        <f ca="1">IFERROR(__xludf.DUMMYFUNCTION("""COMPUTED_VALUE"""),"")</f>
        <v/>
      </c>
      <c r="F401" s="24" t="str">
        <f ca="1">IFERROR(__xludf.DUMMYFUNCTION("""COMPUTED_VALUE"""),"")</f>
        <v/>
      </c>
      <c r="G401" s="24" t="str">
        <f ca="1">IFERROR(__xludf.DUMMYFUNCTION("""COMPUTED_VALUE"""),"")</f>
        <v/>
      </c>
      <c r="H401" s="24" t="str">
        <f ca="1">IFERROR(__xludf.DUMMYFUNCTION("""COMPUTED_VALUE"""),"")</f>
        <v/>
      </c>
      <c r="I401" t="str">
        <f ca="1">IFERROR(__xludf.DUMMYFUNCTION("""COMPUTED_VALUE"""),"")</f>
        <v/>
      </c>
      <c r="J401" t="str">
        <f ca="1">IFERROR(__xludf.DUMMYFUNCTION("""COMPUTED_VALUE"""),"")</f>
        <v/>
      </c>
      <c r="K401" t="str">
        <f ca="1">IFERROR(__xludf.DUMMYFUNCTION("""COMPUTED_VALUE"""),"")</f>
        <v/>
      </c>
      <c r="L401" t="str">
        <f ca="1">IFERROR(__xludf.DUMMYFUNCTION("""COMPUTED_VALUE"""),"")</f>
        <v/>
      </c>
      <c r="M401" t="str">
        <f ca="1">IFERROR(__xludf.DUMMYFUNCTION("""COMPUTED_VALUE"""),"")</f>
        <v/>
      </c>
    </row>
    <row r="402" spans="1:13" ht="12.5" hidden="1" x14ac:dyDescent="0.25">
      <c r="A402" t="str">
        <f ca="1">IFERROR(__xludf.DUMMYFUNCTION("""COMPUTED_VALUE"""),"")</f>
        <v/>
      </c>
      <c r="B402" t="str">
        <f ca="1">IFERROR(__xludf.DUMMYFUNCTION("""COMPUTED_VALUE"""),"")</f>
        <v/>
      </c>
      <c r="C402" t="str">
        <f ca="1">IFERROR(__xludf.DUMMYFUNCTION("""COMPUTED_VALUE"""),"")</f>
        <v/>
      </c>
      <c r="D402" s="24" t="str">
        <f ca="1">IFERROR(__xludf.DUMMYFUNCTION("""COMPUTED_VALUE"""),"")</f>
        <v/>
      </c>
      <c r="E402" s="24" t="str">
        <f ca="1">IFERROR(__xludf.DUMMYFUNCTION("""COMPUTED_VALUE"""),"")</f>
        <v/>
      </c>
      <c r="F402" s="24" t="str">
        <f ca="1">IFERROR(__xludf.DUMMYFUNCTION("""COMPUTED_VALUE"""),"")</f>
        <v/>
      </c>
      <c r="G402" s="24" t="str">
        <f ca="1">IFERROR(__xludf.DUMMYFUNCTION("""COMPUTED_VALUE"""),"")</f>
        <v/>
      </c>
      <c r="H402" s="24" t="str">
        <f ca="1">IFERROR(__xludf.DUMMYFUNCTION("""COMPUTED_VALUE"""),"")</f>
        <v/>
      </c>
      <c r="I402" t="str">
        <f ca="1">IFERROR(__xludf.DUMMYFUNCTION("""COMPUTED_VALUE"""),"")</f>
        <v/>
      </c>
      <c r="J402" t="str">
        <f ca="1">IFERROR(__xludf.DUMMYFUNCTION("""COMPUTED_VALUE"""),"")</f>
        <v/>
      </c>
      <c r="K402" t="str">
        <f ca="1">IFERROR(__xludf.DUMMYFUNCTION("""COMPUTED_VALUE"""),"")</f>
        <v/>
      </c>
      <c r="L402" t="str">
        <f ca="1">IFERROR(__xludf.DUMMYFUNCTION("""COMPUTED_VALUE"""),"")</f>
        <v/>
      </c>
      <c r="M402" t="str">
        <f ca="1">IFERROR(__xludf.DUMMYFUNCTION("""COMPUTED_VALUE"""),"")</f>
        <v/>
      </c>
    </row>
    <row r="403" spans="1:13" ht="12.5" hidden="1" x14ac:dyDescent="0.25">
      <c r="A403" t="str">
        <f ca="1">IFERROR(__xludf.DUMMYFUNCTION("""COMPUTED_VALUE"""),"")</f>
        <v/>
      </c>
      <c r="B403" t="str">
        <f ca="1">IFERROR(__xludf.DUMMYFUNCTION("""COMPUTED_VALUE"""),"")</f>
        <v/>
      </c>
      <c r="C403" t="str">
        <f ca="1">IFERROR(__xludf.DUMMYFUNCTION("""COMPUTED_VALUE"""),"")</f>
        <v/>
      </c>
      <c r="D403" s="24" t="str">
        <f ca="1">IFERROR(__xludf.DUMMYFUNCTION("""COMPUTED_VALUE"""),"")</f>
        <v/>
      </c>
      <c r="E403" s="24" t="str">
        <f ca="1">IFERROR(__xludf.DUMMYFUNCTION("""COMPUTED_VALUE"""),"")</f>
        <v/>
      </c>
      <c r="F403" s="24" t="str">
        <f ca="1">IFERROR(__xludf.DUMMYFUNCTION("""COMPUTED_VALUE"""),"")</f>
        <v/>
      </c>
      <c r="G403" s="24" t="str">
        <f ca="1">IFERROR(__xludf.DUMMYFUNCTION("""COMPUTED_VALUE"""),"")</f>
        <v/>
      </c>
      <c r="H403" s="24" t="str">
        <f ca="1">IFERROR(__xludf.DUMMYFUNCTION("""COMPUTED_VALUE"""),"")</f>
        <v/>
      </c>
      <c r="I403" t="str">
        <f ca="1">IFERROR(__xludf.DUMMYFUNCTION("""COMPUTED_VALUE"""),"")</f>
        <v/>
      </c>
      <c r="J403" t="str">
        <f ca="1">IFERROR(__xludf.DUMMYFUNCTION("""COMPUTED_VALUE"""),"")</f>
        <v/>
      </c>
      <c r="K403" t="str">
        <f ca="1">IFERROR(__xludf.DUMMYFUNCTION("""COMPUTED_VALUE"""),"")</f>
        <v/>
      </c>
      <c r="L403" t="str">
        <f ca="1">IFERROR(__xludf.DUMMYFUNCTION("""COMPUTED_VALUE"""),"")</f>
        <v/>
      </c>
      <c r="M403" t="str">
        <f ca="1">IFERROR(__xludf.DUMMYFUNCTION("""COMPUTED_VALUE"""),"")</f>
        <v/>
      </c>
    </row>
    <row r="404" spans="1:13" ht="12.5" hidden="1" x14ac:dyDescent="0.25">
      <c r="A404" t="str">
        <f ca="1">IFERROR(__xludf.DUMMYFUNCTION("""COMPUTED_VALUE"""),"")</f>
        <v/>
      </c>
      <c r="B404" t="str">
        <f ca="1">IFERROR(__xludf.DUMMYFUNCTION("""COMPUTED_VALUE"""),"")</f>
        <v/>
      </c>
      <c r="C404" t="str">
        <f ca="1">IFERROR(__xludf.DUMMYFUNCTION("""COMPUTED_VALUE"""),"")</f>
        <v/>
      </c>
      <c r="D404" s="24" t="str">
        <f ca="1">IFERROR(__xludf.DUMMYFUNCTION("""COMPUTED_VALUE"""),"")</f>
        <v/>
      </c>
      <c r="E404" s="24" t="str">
        <f ca="1">IFERROR(__xludf.DUMMYFUNCTION("""COMPUTED_VALUE"""),"")</f>
        <v/>
      </c>
      <c r="F404" s="24" t="str">
        <f ca="1">IFERROR(__xludf.DUMMYFUNCTION("""COMPUTED_VALUE"""),"")</f>
        <v/>
      </c>
      <c r="G404" s="24" t="str">
        <f ca="1">IFERROR(__xludf.DUMMYFUNCTION("""COMPUTED_VALUE"""),"")</f>
        <v/>
      </c>
      <c r="H404" s="24" t="str">
        <f ca="1">IFERROR(__xludf.DUMMYFUNCTION("""COMPUTED_VALUE"""),"")</f>
        <v/>
      </c>
      <c r="I404" t="str">
        <f ca="1">IFERROR(__xludf.DUMMYFUNCTION("""COMPUTED_VALUE"""),"")</f>
        <v/>
      </c>
      <c r="J404" t="str">
        <f ca="1">IFERROR(__xludf.DUMMYFUNCTION("""COMPUTED_VALUE"""),"")</f>
        <v/>
      </c>
      <c r="K404" t="str">
        <f ca="1">IFERROR(__xludf.DUMMYFUNCTION("""COMPUTED_VALUE"""),"")</f>
        <v/>
      </c>
      <c r="L404" t="str">
        <f ca="1">IFERROR(__xludf.DUMMYFUNCTION("""COMPUTED_VALUE"""),"")</f>
        <v/>
      </c>
      <c r="M404" t="str">
        <f ca="1">IFERROR(__xludf.DUMMYFUNCTION("""COMPUTED_VALUE"""),"")</f>
        <v/>
      </c>
    </row>
    <row r="405" spans="1:13" ht="12.5" hidden="1" x14ac:dyDescent="0.25">
      <c r="A405" t="str">
        <f ca="1">IFERROR(__xludf.DUMMYFUNCTION("""COMPUTED_VALUE"""),"")</f>
        <v/>
      </c>
      <c r="B405" t="str">
        <f ca="1">IFERROR(__xludf.DUMMYFUNCTION("""COMPUTED_VALUE"""),"")</f>
        <v/>
      </c>
      <c r="C405" t="str">
        <f ca="1">IFERROR(__xludf.DUMMYFUNCTION("""COMPUTED_VALUE"""),"")</f>
        <v/>
      </c>
      <c r="D405" s="24" t="str">
        <f ca="1">IFERROR(__xludf.DUMMYFUNCTION("""COMPUTED_VALUE"""),"")</f>
        <v/>
      </c>
      <c r="E405" s="24" t="str">
        <f ca="1">IFERROR(__xludf.DUMMYFUNCTION("""COMPUTED_VALUE"""),"")</f>
        <v/>
      </c>
      <c r="F405" s="24" t="str">
        <f ca="1">IFERROR(__xludf.DUMMYFUNCTION("""COMPUTED_VALUE"""),"")</f>
        <v/>
      </c>
      <c r="G405" s="24" t="str">
        <f ca="1">IFERROR(__xludf.DUMMYFUNCTION("""COMPUTED_VALUE"""),"")</f>
        <v/>
      </c>
      <c r="H405" s="24" t="str">
        <f ca="1">IFERROR(__xludf.DUMMYFUNCTION("""COMPUTED_VALUE"""),"")</f>
        <v/>
      </c>
      <c r="I405" t="str">
        <f ca="1">IFERROR(__xludf.DUMMYFUNCTION("""COMPUTED_VALUE"""),"")</f>
        <v/>
      </c>
      <c r="J405" t="str">
        <f ca="1">IFERROR(__xludf.DUMMYFUNCTION("""COMPUTED_VALUE"""),"")</f>
        <v/>
      </c>
      <c r="K405" t="str">
        <f ca="1">IFERROR(__xludf.DUMMYFUNCTION("""COMPUTED_VALUE"""),"")</f>
        <v/>
      </c>
      <c r="L405" t="str">
        <f ca="1">IFERROR(__xludf.DUMMYFUNCTION("""COMPUTED_VALUE"""),"")</f>
        <v/>
      </c>
      <c r="M405" t="str">
        <f ca="1">IFERROR(__xludf.DUMMYFUNCTION("""COMPUTED_VALUE"""),"")</f>
        <v/>
      </c>
    </row>
    <row r="406" spans="1:13" ht="12.5" hidden="1" x14ac:dyDescent="0.25">
      <c r="A406" t="str">
        <f ca="1">IFERROR(__xludf.DUMMYFUNCTION("""COMPUTED_VALUE"""),"")</f>
        <v/>
      </c>
      <c r="B406" t="str">
        <f ca="1">IFERROR(__xludf.DUMMYFUNCTION("""COMPUTED_VALUE"""),"")</f>
        <v/>
      </c>
      <c r="C406" t="str">
        <f ca="1">IFERROR(__xludf.DUMMYFUNCTION("""COMPUTED_VALUE"""),"")</f>
        <v/>
      </c>
      <c r="D406" s="24" t="str">
        <f ca="1">IFERROR(__xludf.DUMMYFUNCTION("""COMPUTED_VALUE"""),"")</f>
        <v/>
      </c>
      <c r="E406" s="24" t="str">
        <f ca="1">IFERROR(__xludf.DUMMYFUNCTION("""COMPUTED_VALUE"""),"")</f>
        <v/>
      </c>
      <c r="F406" s="24" t="str">
        <f ca="1">IFERROR(__xludf.DUMMYFUNCTION("""COMPUTED_VALUE"""),"")</f>
        <v/>
      </c>
      <c r="G406" s="24" t="str">
        <f ca="1">IFERROR(__xludf.DUMMYFUNCTION("""COMPUTED_VALUE"""),"")</f>
        <v/>
      </c>
      <c r="H406" s="24" t="str">
        <f ca="1">IFERROR(__xludf.DUMMYFUNCTION("""COMPUTED_VALUE"""),"")</f>
        <v/>
      </c>
      <c r="I406" t="str">
        <f ca="1">IFERROR(__xludf.DUMMYFUNCTION("""COMPUTED_VALUE"""),"")</f>
        <v/>
      </c>
      <c r="J406" t="str">
        <f ca="1">IFERROR(__xludf.DUMMYFUNCTION("""COMPUTED_VALUE"""),"")</f>
        <v/>
      </c>
      <c r="K406" t="str">
        <f ca="1">IFERROR(__xludf.DUMMYFUNCTION("""COMPUTED_VALUE"""),"")</f>
        <v/>
      </c>
      <c r="L406" t="str">
        <f ca="1">IFERROR(__xludf.DUMMYFUNCTION("""COMPUTED_VALUE"""),"")</f>
        <v/>
      </c>
      <c r="M406" t="str">
        <f ca="1">IFERROR(__xludf.DUMMYFUNCTION("""COMPUTED_VALUE"""),"")</f>
        <v/>
      </c>
    </row>
    <row r="407" spans="1:13" ht="12.5" hidden="1" x14ac:dyDescent="0.25">
      <c r="A407" t="str">
        <f ca="1">IFERROR(__xludf.DUMMYFUNCTION("""COMPUTED_VALUE"""),"")</f>
        <v/>
      </c>
      <c r="B407" t="str">
        <f ca="1">IFERROR(__xludf.DUMMYFUNCTION("""COMPUTED_VALUE"""),"")</f>
        <v/>
      </c>
      <c r="C407" t="str">
        <f ca="1">IFERROR(__xludf.DUMMYFUNCTION("""COMPUTED_VALUE"""),"")</f>
        <v/>
      </c>
      <c r="D407" s="24" t="str">
        <f ca="1">IFERROR(__xludf.DUMMYFUNCTION("""COMPUTED_VALUE"""),"")</f>
        <v/>
      </c>
      <c r="E407" s="24" t="str">
        <f ca="1">IFERROR(__xludf.DUMMYFUNCTION("""COMPUTED_VALUE"""),"")</f>
        <v/>
      </c>
      <c r="F407" s="24" t="str">
        <f ca="1">IFERROR(__xludf.DUMMYFUNCTION("""COMPUTED_VALUE"""),"")</f>
        <v/>
      </c>
      <c r="G407" s="24" t="str">
        <f ca="1">IFERROR(__xludf.DUMMYFUNCTION("""COMPUTED_VALUE"""),"")</f>
        <v/>
      </c>
      <c r="H407" s="24" t="str">
        <f ca="1">IFERROR(__xludf.DUMMYFUNCTION("""COMPUTED_VALUE"""),"")</f>
        <v/>
      </c>
      <c r="I407" t="str">
        <f ca="1">IFERROR(__xludf.DUMMYFUNCTION("""COMPUTED_VALUE"""),"")</f>
        <v/>
      </c>
      <c r="J407" t="str">
        <f ca="1">IFERROR(__xludf.DUMMYFUNCTION("""COMPUTED_VALUE"""),"")</f>
        <v/>
      </c>
      <c r="K407" t="str">
        <f ca="1">IFERROR(__xludf.DUMMYFUNCTION("""COMPUTED_VALUE"""),"")</f>
        <v/>
      </c>
      <c r="L407" t="str">
        <f ca="1">IFERROR(__xludf.DUMMYFUNCTION("""COMPUTED_VALUE"""),"")</f>
        <v/>
      </c>
      <c r="M407" t="str">
        <f ca="1">IFERROR(__xludf.DUMMYFUNCTION("""COMPUTED_VALUE"""),"")</f>
        <v/>
      </c>
    </row>
    <row r="408" spans="1:13" ht="12.5" hidden="1" x14ac:dyDescent="0.25">
      <c r="A408" t="str">
        <f ca="1">IFERROR(__xludf.DUMMYFUNCTION("""COMPUTED_VALUE"""),"")</f>
        <v/>
      </c>
      <c r="B408" t="str">
        <f ca="1">IFERROR(__xludf.DUMMYFUNCTION("""COMPUTED_VALUE"""),"")</f>
        <v/>
      </c>
      <c r="C408" t="str">
        <f ca="1">IFERROR(__xludf.DUMMYFUNCTION("""COMPUTED_VALUE"""),"")</f>
        <v/>
      </c>
      <c r="D408" s="24" t="str">
        <f ca="1">IFERROR(__xludf.DUMMYFUNCTION("""COMPUTED_VALUE"""),"")</f>
        <v/>
      </c>
      <c r="E408" s="24" t="str">
        <f ca="1">IFERROR(__xludf.DUMMYFUNCTION("""COMPUTED_VALUE"""),"")</f>
        <v/>
      </c>
      <c r="F408" s="24" t="str">
        <f ca="1">IFERROR(__xludf.DUMMYFUNCTION("""COMPUTED_VALUE"""),"")</f>
        <v/>
      </c>
      <c r="G408" s="24" t="str">
        <f ca="1">IFERROR(__xludf.DUMMYFUNCTION("""COMPUTED_VALUE"""),"")</f>
        <v/>
      </c>
      <c r="H408" s="24" t="str">
        <f ca="1">IFERROR(__xludf.DUMMYFUNCTION("""COMPUTED_VALUE"""),"")</f>
        <v/>
      </c>
      <c r="I408" t="str">
        <f ca="1">IFERROR(__xludf.DUMMYFUNCTION("""COMPUTED_VALUE"""),"")</f>
        <v/>
      </c>
      <c r="J408" t="str">
        <f ca="1">IFERROR(__xludf.DUMMYFUNCTION("""COMPUTED_VALUE"""),"")</f>
        <v/>
      </c>
      <c r="K408" t="str">
        <f ca="1">IFERROR(__xludf.DUMMYFUNCTION("""COMPUTED_VALUE"""),"")</f>
        <v/>
      </c>
      <c r="L408" t="str">
        <f ca="1">IFERROR(__xludf.DUMMYFUNCTION("""COMPUTED_VALUE"""),"")</f>
        <v/>
      </c>
      <c r="M408" t="str">
        <f ca="1">IFERROR(__xludf.DUMMYFUNCTION("""COMPUTED_VALUE"""),"")</f>
        <v/>
      </c>
    </row>
    <row r="409" spans="1:13" ht="12.5" hidden="1" x14ac:dyDescent="0.25">
      <c r="A409" t="str">
        <f ca="1">IFERROR(__xludf.DUMMYFUNCTION("""COMPUTED_VALUE"""),"")</f>
        <v/>
      </c>
      <c r="B409" t="str">
        <f ca="1">IFERROR(__xludf.DUMMYFUNCTION("""COMPUTED_VALUE"""),"")</f>
        <v/>
      </c>
      <c r="C409" t="str">
        <f ca="1">IFERROR(__xludf.DUMMYFUNCTION("""COMPUTED_VALUE"""),"")</f>
        <v/>
      </c>
      <c r="D409" s="24" t="str">
        <f ca="1">IFERROR(__xludf.DUMMYFUNCTION("""COMPUTED_VALUE"""),"")</f>
        <v/>
      </c>
      <c r="E409" s="24" t="str">
        <f ca="1">IFERROR(__xludf.DUMMYFUNCTION("""COMPUTED_VALUE"""),"")</f>
        <v/>
      </c>
      <c r="F409" s="24" t="str">
        <f ca="1">IFERROR(__xludf.DUMMYFUNCTION("""COMPUTED_VALUE"""),"")</f>
        <v/>
      </c>
      <c r="G409" s="24" t="str">
        <f ca="1">IFERROR(__xludf.DUMMYFUNCTION("""COMPUTED_VALUE"""),"")</f>
        <v/>
      </c>
      <c r="H409" s="24" t="str">
        <f ca="1">IFERROR(__xludf.DUMMYFUNCTION("""COMPUTED_VALUE"""),"")</f>
        <v/>
      </c>
      <c r="I409" t="str">
        <f ca="1">IFERROR(__xludf.DUMMYFUNCTION("""COMPUTED_VALUE"""),"")</f>
        <v/>
      </c>
      <c r="J409" t="str">
        <f ca="1">IFERROR(__xludf.DUMMYFUNCTION("""COMPUTED_VALUE"""),"")</f>
        <v/>
      </c>
      <c r="K409" t="str">
        <f ca="1">IFERROR(__xludf.DUMMYFUNCTION("""COMPUTED_VALUE"""),"")</f>
        <v/>
      </c>
      <c r="L409" t="str">
        <f ca="1">IFERROR(__xludf.DUMMYFUNCTION("""COMPUTED_VALUE"""),"")</f>
        <v/>
      </c>
      <c r="M409" t="str">
        <f ca="1">IFERROR(__xludf.DUMMYFUNCTION("""COMPUTED_VALUE"""),"")</f>
        <v/>
      </c>
    </row>
    <row r="410" spans="1:13" ht="12.5" hidden="1" x14ac:dyDescent="0.25">
      <c r="A410" t="str">
        <f ca="1">IFERROR(__xludf.DUMMYFUNCTION("""COMPUTED_VALUE"""),"")</f>
        <v/>
      </c>
      <c r="B410" t="str">
        <f ca="1">IFERROR(__xludf.DUMMYFUNCTION("""COMPUTED_VALUE"""),"")</f>
        <v/>
      </c>
      <c r="C410" t="str">
        <f ca="1">IFERROR(__xludf.DUMMYFUNCTION("""COMPUTED_VALUE"""),"")</f>
        <v/>
      </c>
      <c r="D410" s="24" t="str">
        <f ca="1">IFERROR(__xludf.DUMMYFUNCTION("""COMPUTED_VALUE"""),"")</f>
        <v/>
      </c>
      <c r="E410" s="24" t="str">
        <f ca="1">IFERROR(__xludf.DUMMYFUNCTION("""COMPUTED_VALUE"""),"")</f>
        <v/>
      </c>
      <c r="F410" s="24" t="str">
        <f ca="1">IFERROR(__xludf.DUMMYFUNCTION("""COMPUTED_VALUE"""),"")</f>
        <v/>
      </c>
      <c r="G410" s="24" t="str">
        <f ca="1">IFERROR(__xludf.DUMMYFUNCTION("""COMPUTED_VALUE"""),"")</f>
        <v/>
      </c>
      <c r="H410" s="24" t="str">
        <f ca="1">IFERROR(__xludf.DUMMYFUNCTION("""COMPUTED_VALUE"""),"")</f>
        <v/>
      </c>
      <c r="I410" t="str">
        <f ca="1">IFERROR(__xludf.DUMMYFUNCTION("""COMPUTED_VALUE"""),"")</f>
        <v/>
      </c>
      <c r="J410" t="str">
        <f ca="1">IFERROR(__xludf.DUMMYFUNCTION("""COMPUTED_VALUE"""),"")</f>
        <v/>
      </c>
      <c r="K410" t="str">
        <f ca="1">IFERROR(__xludf.DUMMYFUNCTION("""COMPUTED_VALUE"""),"")</f>
        <v/>
      </c>
      <c r="L410" t="str">
        <f ca="1">IFERROR(__xludf.DUMMYFUNCTION("""COMPUTED_VALUE"""),"")</f>
        <v/>
      </c>
      <c r="M410" t="str">
        <f ca="1">IFERROR(__xludf.DUMMYFUNCTION("""COMPUTED_VALUE"""),"")</f>
        <v/>
      </c>
    </row>
    <row r="411" spans="1:13" ht="12.5" hidden="1" x14ac:dyDescent="0.25">
      <c r="A411" t="str">
        <f ca="1">IFERROR(__xludf.DUMMYFUNCTION("""COMPUTED_VALUE"""),"")</f>
        <v/>
      </c>
      <c r="B411" t="str">
        <f ca="1">IFERROR(__xludf.DUMMYFUNCTION("""COMPUTED_VALUE"""),"")</f>
        <v/>
      </c>
      <c r="C411" t="str">
        <f ca="1">IFERROR(__xludf.DUMMYFUNCTION("""COMPUTED_VALUE"""),"")</f>
        <v/>
      </c>
      <c r="D411" s="24" t="str">
        <f ca="1">IFERROR(__xludf.DUMMYFUNCTION("""COMPUTED_VALUE"""),"")</f>
        <v/>
      </c>
      <c r="E411" s="24" t="str">
        <f ca="1">IFERROR(__xludf.DUMMYFUNCTION("""COMPUTED_VALUE"""),"")</f>
        <v/>
      </c>
      <c r="F411" s="24" t="str">
        <f ca="1">IFERROR(__xludf.DUMMYFUNCTION("""COMPUTED_VALUE"""),"")</f>
        <v/>
      </c>
      <c r="G411" s="24" t="str">
        <f ca="1">IFERROR(__xludf.DUMMYFUNCTION("""COMPUTED_VALUE"""),"")</f>
        <v/>
      </c>
      <c r="H411" s="24" t="str">
        <f ca="1">IFERROR(__xludf.DUMMYFUNCTION("""COMPUTED_VALUE"""),"")</f>
        <v/>
      </c>
      <c r="I411" t="str">
        <f ca="1">IFERROR(__xludf.DUMMYFUNCTION("""COMPUTED_VALUE"""),"")</f>
        <v/>
      </c>
      <c r="J411" t="str">
        <f ca="1">IFERROR(__xludf.DUMMYFUNCTION("""COMPUTED_VALUE"""),"")</f>
        <v/>
      </c>
      <c r="K411" t="str">
        <f ca="1">IFERROR(__xludf.DUMMYFUNCTION("""COMPUTED_VALUE"""),"")</f>
        <v/>
      </c>
      <c r="L411" t="str">
        <f ca="1">IFERROR(__xludf.DUMMYFUNCTION("""COMPUTED_VALUE"""),"")</f>
        <v/>
      </c>
      <c r="M411" t="str">
        <f ca="1">IFERROR(__xludf.DUMMYFUNCTION("""COMPUTED_VALUE"""),"")</f>
        <v/>
      </c>
    </row>
    <row r="412" spans="1:13" ht="12.5" hidden="1" x14ac:dyDescent="0.25">
      <c r="A412" t="str">
        <f ca="1">IFERROR(__xludf.DUMMYFUNCTION("""COMPUTED_VALUE"""),"")</f>
        <v/>
      </c>
      <c r="B412" t="str">
        <f ca="1">IFERROR(__xludf.DUMMYFUNCTION("""COMPUTED_VALUE"""),"")</f>
        <v/>
      </c>
      <c r="C412" t="str">
        <f ca="1">IFERROR(__xludf.DUMMYFUNCTION("""COMPUTED_VALUE"""),"")</f>
        <v/>
      </c>
      <c r="D412" s="24" t="str">
        <f ca="1">IFERROR(__xludf.DUMMYFUNCTION("""COMPUTED_VALUE"""),"")</f>
        <v/>
      </c>
      <c r="E412" s="24" t="str">
        <f ca="1">IFERROR(__xludf.DUMMYFUNCTION("""COMPUTED_VALUE"""),"")</f>
        <v/>
      </c>
      <c r="F412" s="24" t="str">
        <f ca="1">IFERROR(__xludf.DUMMYFUNCTION("""COMPUTED_VALUE"""),"")</f>
        <v/>
      </c>
      <c r="G412" s="24" t="str">
        <f ca="1">IFERROR(__xludf.DUMMYFUNCTION("""COMPUTED_VALUE"""),"")</f>
        <v/>
      </c>
      <c r="H412" s="24" t="str">
        <f ca="1">IFERROR(__xludf.DUMMYFUNCTION("""COMPUTED_VALUE"""),"")</f>
        <v/>
      </c>
      <c r="I412" t="str">
        <f ca="1">IFERROR(__xludf.DUMMYFUNCTION("""COMPUTED_VALUE"""),"")</f>
        <v/>
      </c>
      <c r="J412" t="str">
        <f ca="1">IFERROR(__xludf.DUMMYFUNCTION("""COMPUTED_VALUE"""),"")</f>
        <v/>
      </c>
      <c r="K412" t="str">
        <f ca="1">IFERROR(__xludf.DUMMYFUNCTION("""COMPUTED_VALUE"""),"")</f>
        <v/>
      </c>
      <c r="L412" t="str">
        <f ca="1">IFERROR(__xludf.DUMMYFUNCTION("""COMPUTED_VALUE"""),"")</f>
        <v/>
      </c>
      <c r="M412" t="str">
        <f ca="1">IFERROR(__xludf.DUMMYFUNCTION("""COMPUTED_VALUE"""),"")</f>
        <v/>
      </c>
    </row>
    <row r="413" spans="1:13" ht="12.5" hidden="1" x14ac:dyDescent="0.25">
      <c r="A413" t="str">
        <f ca="1">IFERROR(__xludf.DUMMYFUNCTION("""COMPUTED_VALUE"""),"")</f>
        <v/>
      </c>
      <c r="B413" t="str">
        <f ca="1">IFERROR(__xludf.DUMMYFUNCTION("""COMPUTED_VALUE"""),"")</f>
        <v/>
      </c>
      <c r="C413" t="str">
        <f ca="1">IFERROR(__xludf.DUMMYFUNCTION("""COMPUTED_VALUE"""),"")</f>
        <v/>
      </c>
      <c r="D413" s="24" t="str">
        <f ca="1">IFERROR(__xludf.DUMMYFUNCTION("""COMPUTED_VALUE"""),"")</f>
        <v/>
      </c>
      <c r="E413" s="24" t="str">
        <f ca="1">IFERROR(__xludf.DUMMYFUNCTION("""COMPUTED_VALUE"""),"")</f>
        <v/>
      </c>
      <c r="F413" s="24" t="str">
        <f ca="1">IFERROR(__xludf.DUMMYFUNCTION("""COMPUTED_VALUE"""),"")</f>
        <v/>
      </c>
      <c r="G413" s="24" t="str">
        <f ca="1">IFERROR(__xludf.DUMMYFUNCTION("""COMPUTED_VALUE"""),"")</f>
        <v/>
      </c>
      <c r="H413" s="24" t="str">
        <f ca="1">IFERROR(__xludf.DUMMYFUNCTION("""COMPUTED_VALUE"""),"")</f>
        <v/>
      </c>
      <c r="I413" t="str">
        <f ca="1">IFERROR(__xludf.DUMMYFUNCTION("""COMPUTED_VALUE"""),"")</f>
        <v/>
      </c>
      <c r="J413" t="str">
        <f ca="1">IFERROR(__xludf.DUMMYFUNCTION("""COMPUTED_VALUE"""),"")</f>
        <v/>
      </c>
      <c r="K413" t="str">
        <f ca="1">IFERROR(__xludf.DUMMYFUNCTION("""COMPUTED_VALUE"""),"")</f>
        <v/>
      </c>
      <c r="L413" t="str">
        <f ca="1">IFERROR(__xludf.DUMMYFUNCTION("""COMPUTED_VALUE"""),"")</f>
        <v/>
      </c>
      <c r="M413" t="str">
        <f ca="1">IFERROR(__xludf.DUMMYFUNCTION("""COMPUTED_VALUE"""),"")</f>
        <v/>
      </c>
    </row>
    <row r="414" spans="1:13" ht="12.5" hidden="1" x14ac:dyDescent="0.25">
      <c r="A414" t="str">
        <f ca="1">IFERROR(__xludf.DUMMYFUNCTION("""COMPUTED_VALUE"""),"")</f>
        <v/>
      </c>
      <c r="B414" t="str">
        <f ca="1">IFERROR(__xludf.DUMMYFUNCTION("""COMPUTED_VALUE"""),"")</f>
        <v/>
      </c>
      <c r="C414" t="str">
        <f ca="1">IFERROR(__xludf.DUMMYFUNCTION("""COMPUTED_VALUE"""),"")</f>
        <v/>
      </c>
      <c r="D414" s="24" t="str">
        <f ca="1">IFERROR(__xludf.DUMMYFUNCTION("""COMPUTED_VALUE"""),"")</f>
        <v/>
      </c>
      <c r="E414" s="24" t="str">
        <f ca="1">IFERROR(__xludf.DUMMYFUNCTION("""COMPUTED_VALUE"""),"")</f>
        <v/>
      </c>
      <c r="F414" s="24" t="str">
        <f ca="1">IFERROR(__xludf.DUMMYFUNCTION("""COMPUTED_VALUE"""),"")</f>
        <v/>
      </c>
      <c r="G414" s="24" t="str">
        <f ca="1">IFERROR(__xludf.DUMMYFUNCTION("""COMPUTED_VALUE"""),"")</f>
        <v/>
      </c>
      <c r="H414" s="24" t="str">
        <f ca="1">IFERROR(__xludf.DUMMYFUNCTION("""COMPUTED_VALUE"""),"")</f>
        <v/>
      </c>
      <c r="I414" t="str">
        <f ca="1">IFERROR(__xludf.DUMMYFUNCTION("""COMPUTED_VALUE"""),"")</f>
        <v/>
      </c>
      <c r="J414" t="str">
        <f ca="1">IFERROR(__xludf.DUMMYFUNCTION("""COMPUTED_VALUE"""),"")</f>
        <v/>
      </c>
      <c r="K414" t="str">
        <f ca="1">IFERROR(__xludf.DUMMYFUNCTION("""COMPUTED_VALUE"""),"")</f>
        <v/>
      </c>
      <c r="L414" t="str">
        <f ca="1">IFERROR(__xludf.DUMMYFUNCTION("""COMPUTED_VALUE"""),"")</f>
        <v/>
      </c>
      <c r="M414" t="str">
        <f ca="1">IFERROR(__xludf.DUMMYFUNCTION("""COMPUTED_VALUE"""),"")</f>
        <v/>
      </c>
    </row>
    <row r="415" spans="1:13" ht="12.5" hidden="1" x14ac:dyDescent="0.25">
      <c r="A415" t="str">
        <f ca="1">IFERROR(__xludf.DUMMYFUNCTION("""COMPUTED_VALUE"""),"")</f>
        <v/>
      </c>
      <c r="B415" t="str">
        <f ca="1">IFERROR(__xludf.DUMMYFUNCTION("""COMPUTED_VALUE"""),"")</f>
        <v/>
      </c>
      <c r="C415" t="str">
        <f ca="1">IFERROR(__xludf.DUMMYFUNCTION("""COMPUTED_VALUE"""),"")</f>
        <v/>
      </c>
      <c r="D415" s="24" t="str">
        <f ca="1">IFERROR(__xludf.DUMMYFUNCTION("""COMPUTED_VALUE"""),"")</f>
        <v/>
      </c>
      <c r="E415" s="24" t="str">
        <f ca="1">IFERROR(__xludf.DUMMYFUNCTION("""COMPUTED_VALUE"""),"")</f>
        <v/>
      </c>
      <c r="F415" s="24" t="str">
        <f ca="1">IFERROR(__xludf.DUMMYFUNCTION("""COMPUTED_VALUE"""),"")</f>
        <v/>
      </c>
      <c r="G415" s="24" t="str">
        <f ca="1">IFERROR(__xludf.DUMMYFUNCTION("""COMPUTED_VALUE"""),"")</f>
        <v/>
      </c>
      <c r="H415" s="24" t="str">
        <f ca="1">IFERROR(__xludf.DUMMYFUNCTION("""COMPUTED_VALUE"""),"")</f>
        <v/>
      </c>
      <c r="I415" t="str">
        <f ca="1">IFERROR(__xludf.DUMMYFUNCTION("""COMPUTED_VALUE"""),"")</f>
        <v/>
      </c>
      <c r="J415" t="str">
        <f ca="1">IFERROR(__xludf.DUMMYFUNCTION("""COMPUTED_VALUE"""),"")</f>
        <v/>
      </c>
      <c r="K415" t="str">
        <f ca="1">IFERROR(__xludf.DUMMYFUNCTION("""COMPUTED_VALUE"""),"")</f>
        <v/>
      </c>
      <c r="L415" t="str">
        <f ca="1">IFERROR(__xludf.DUMMYFUNCTION("""COMPUTED_VALUE"""),"")</f>
        <v/>
      </c>
      <c r="M415" t="str">
        <f ca="1">IFERROR(__xludf.DUMMYFUNCTION("""COMPUTED_VALUE"""),"")</f>
        <v/>
      </c>
    </row>
    <row r="416" spans="1:13" ht="12.5" hidden="1" x14ac:dyDescent="0.25">
      <c r="A416" t="str">
        <f ca="1">IFERROR(__xludf.DUMMYFUNCTION("""COMPUTED_VALUE"""),"")</f>
        <v/>
      </c>
      <c r="B416" t="str">
        <f ca="1">IFERROR(__xludf.DUMMYFUNCTION("""COMPUTED_VALUE"""),"")</f>
        <v/>
      </c>
      <c r="C416" t="str">
        <f ca="1">IFERROR(__xludf.DUMMYFUNCTION("""COMPUTED_VALUE"""),"")</f>
        <v/>
      </c>
      <c r="D416" s="24" t="str">
        <f ca="1">IFERROR(__xludf.DUMMYFUNCTION("""COMPUTED_VALUE"""),"")</f>
        <v/>
      </c>
      <c r="E416" s="24" t="str">
        <f ca="1">IFERROR(__xludf.DUMMYFUNCTION("""COMPUTED_VALUE"""),"")</f>
        <v/>
      </c>
      <c r="F416" s="24" t="str">
        <f ca="1">IFERROR(__xludf.DUMMYFUNCTION("""COMPUTED_VALUE"""),"")</f>
        <v/>
      </c>
      <c r="G416" s="24" t="str">
        <f ca="1">IFERROR(__xludf.DUMMYFUNCTION("""COMPUTED_VALUE"""),"")</f>
        <v/>
      </c>
      <c r="H416" s="24" t="str">
        <f ca="1">IFERROR(__xludf.DUMMYFUNCTION("""COMPUTED_VALUE"""),"")</f>
        <v/>
      </c>
      <c r="I416" t="str">
        <f ca="1">IFERROR(__xludf.DUMMYFUNCTION("""COMPUTED_VALUE"""),"")</f>
        <v/>
      </c>
      <c r="J416" t="str">
        <f ca="1">IFERROR(__xludf.DUMMYFUNCTION("""COMPUTED_VALUE"""),"")</f>
        <v/>
      </c>
      <c r="K416" t="str">
        <f ca="1">IFERROR(__xludf.DUMMYFUNCTION("""COMPUTED_VALUE"""),"")</f>
        <v/>
      </c>
      <c r="L416" t="str">
        <f ca="1">IFERROR(__xludf.DUMMYFUNCTION("""COMPUTED_VALUE"""),"")</f>
        <v/>
      </c>
      <c r="M416" t="str">
        <f ca="1">IFERROR(__xludf.DUMMYFUNCTION("""COMPUTED_VALUE"""),"")</f>
        <v/>
      </c>
    </row>
    <row r="417" spans="1:13" ht="12.5" hidden="1" x14ac:dyDescent="0.25">
      <c r="A417" t="str">
        <f ca="1">IFERROR(__xludf.DUMMYFUNCTION("""COMPUTED_VALUE"""),"")</f>
        <v/>
      </c>
      <c r="B417" t="str">
        <f ca="1">IFERROR(__xludf.DUMMYFUNCTION("""COMPUTED_VALUE"""),"")</f>
        <v/>
      </c>
      <c r="C417" t="str">
        <f ca="1">IFERROR(__xludf.DUMMYFUNCTION("""COMPUTED_VALUE"""),"")</f>
        <v/>
      </c>
      <c r="D417" s="24" t="str">
        <f ca="1">IFERROR(__xludf.DUMMYFUNCTION("""COMPUTED_VALUE"""),"")</f>
        <v/>
      </c>
      <c r="E417" s="24" t="str">
        <f ca="1">IFERROR(__xludf.DUMMYFUNCTION("""COMPUTED_VALUE"""),"")</f>
        <v/>
      </c>
      <c r="F417" s="24" t="str">
        <f ca="1">IFERROR(__xludf.DUMMYFUNCTION("""COMPUTED_VALUE"""),"")</f>
        <v/>
      </c>
      <c r="G417" s="24" t="str">
        <f ca="1">IFERROR(__xludf.DUMMYFUNCTION("""COMPUTED_VALUE"""),"")</f>
        <v/>
      </c>
      <c r="H417" s="24" t="str">
        <f ca="1">IFERROR(__xludf.DUMMYFUNCTION("""COMPUTED_VALUE"""),"")</f>
        <v/>
      </c>
      <c r="I417" t="str">
        <f ca="1">IFERROR(__xludf.DUMMYFUNCTION("""COMPUTED_VALUE"""),"")</f>
        <v/>
      </c>
      <c r="J417" t="str">
        <f ca="1">IFERROR(__xludf.DUMMYFUNCTION("""COMPUTED_VALUE"""),"")</f>
        <v/>
      </c>
      <c r="K417" t="str">
        <f ca="1">IFERROR(__xludf.DUMMYFUNCTION("""COMPUTED_VALUE"""),"")</f>
        <v/>
      </c>
      <c r="L417" t="str">
        <f ca="1">IFERROR(__xludf.DUMMYFUNCTION("""COMPUTED_VALUE"""),"")</f>
        <v/>
      </c>
      <c r="M417" t="str">
        <f ca="1">IFERROR(__xludf.DUMMYFUNCTION("""COMPUTED_VALUE"""),"")</f>
        <v/>
      </c>
    </row>
    <row r="418" spans="1:13" ht="12.5" hidden="1" x14ac:dyDescent="0.25">
      <c r="A418" t="str">
        <f ca="1">IFERROR(__xludf.DUMMYFUNCTION("""COMPUTED_VALUE"""),"")</f>
        <v/>
      </c>
      <c r="B418" t="str">
        <f ca="1">IFERROR(__xludf.DUMMYFUNCTION("""COMPUTED_VALUE"""),"")</f>
        <v/>
      </c>
      <c r="C418" t="str">
        <f ca="1">IFERROR(__xludf.DUMMYFUNCTION("""COMPUTED_VALUE"""),"")</f>
        <v/>
      </c>
      <c r="D418" s="24" t="str">
        <f ca="1">IFERROR(__xludf.DUMMYFUNCTION("""COMPUTED_VALUE"""),"")</f>
        <v/>
      </c>
      <c r="E418" s="24" t="str">
        <f ca="1">IFERROR(__xludf.DUMMYFUNCTION("""COMPUTED_VALUE"""),"")</f>
        <v/>
      </c>
      <c r="F418" s="24" t="str">
        <f ca="1">IFERROR(__xludf.DUMMYFUNCTION("""COMPUTED_VALUE"""),"")</f>
        <v/>
      </c>
      <c r="G418" s="24" t="str">
        <f ca="1">IFERROR(__xludf.DUMMYFUNCTION("""COMPUTED_VALUE"""),"")</f>
        <v/>
      </c>
      <c r="H418" s="24" t="str">
        <f ca="1">IFERROR(__xludf.DUMMYFUNCTION("""COMPUTED_VALUE"""),"")</f>
        <v/>
      </c>
      <c r="I418" t="str">
        <f ca="1">IFERROR(__xludf.DUMMYFUNCTION("""COMPUTED_VALUE"""),"")</f>
        <v/>
      </c>
      <c r="J418" t="str">
        <f ca="1">IFERROR(__xludf.DUMMYFUNCTION("""COMPUTED_VALUE"""),"")</f>
        <v/>
      </c>
      <c r="K418" t="str">
        <f ca="1">IFERROR(__xludf.DUMMYFUNCTION("""COMPUTED_VALUE"""),"")</f>
        <v/>
      </c>
      <c r="L418" t="str">
        <f ca="1">IFERROR(__xludf.DUMMYFUNCTION("""COMPUTED_VALUE"""),"")</f>
        <v/>
      </c>
      <c r="M418" t="str">
        <f ca="1">IFERROR(__xludf.DUMMYFUNCTION("""COMPUTED_VALUE"""),"")</f>
        <v/>
      </c>
    </row>
    <row r="419" spans="1:13" ht="12.5" hidden="1" x14ac:dyDescent="0.25">
      <c r="A419" t="str">
        <f ca="1">IFERROR(__xludf.DUMMYFUNCTION("""COMPUTED_VALUE"""),"")</f>
        <v/>
      </c>
      <c r="B419" t="str">
        <f ca="1">IFERROR(__xludf.DUMMYFUNCTION("""COMPUTED_VALUE"""),"")</f>
        <v/>
      </c>
      <c r="C419" t="str">
        <f ca="1">IFERROR(__xludf.DUMMYFUNCTION("""COMPUTED_VALUE"""),"")</f>
        <v/>
      </c>
      <c r="D419" s="24" t="str">
        <f ca="1">IFERROR(__xludf.DUMMYFUNCTION("""COMPUTED_VALUE"""),"")</f>
        <v/>
      </c>
      <c r="E419" s="24" t="str">
        <f ca="1">IFERROR(__xludf.DUMMYFUNCTION("""COMPUTED_VALUE"""),"")</f>
        <v/>
      </c>
      <c r="F419" s="24" t="str">
        <f ca="1">IFERROR(__xludf.DUMMYFUNCTION("""COMPUTED_VALUE"""),"")</f>
        <v/>
      </c>
      <c r="G419" s="24" t="str">
        <f ca="1">IFERROR(__xludf.DUMMYFUNCTION("""COMPUTED_VALUE"""),"")</f>
        <v/>
      </c>
      <c r="H419" s="24" t="str">
        <f ca="1">IFERROR(__xludf.DUMMYFUNCTION("""COMPUTED_VALUE"""),"")</f>
        <v/>
      </c>
      <c r="I419" t="str">
        <f ca="1">IFERROR(__xludf.DUMMYFUNCTION("""COMPUTED_VALUE"""),"")</f>
        <v/>
      </c>
      <c r="J419" t="str">
        <f ca="1">IFERROR(__xludf.DUMMYFUNCTION("""COMPUTED_VALUE"""),"")</f>
        <v/>
      </c>
      <c r="K419" t="str">
        <f ca="1">IFERROR(__xludf.DUMMYFUNCTION("""COMPUTED_VALUE"""),"")</f>
        <v/>
      </c>
      <c r="L419" t="str">
        <f ca="1">IFERROR(__xludf.DUMMYFUNCTION("""COMPUTED_VALUE"""),"")</f>
        <v/>
      </c>
      <c r="M419" t="str">
        <f ca="1">IFERROR(__xludf.DUMMYFUNCTION("""COMPUTED_VALUE"""),"")</f>
        <v/>
      </c>
    </row>
    <row r="420" spans="1:13" ht="12.5" hidden="1" x14ac:dyDescent="0.25">
      <c r="A420" t="str">
        <f ca="1">IFERROR(__xludf.DUMMYFUNCTION("""COMPUTED_VALUE"""),"")</f>
        <v/>
      </c>
      <c r="B420" t="str">
        <f ca="1">IFERROR(__xludf.DUMMYFUNCTION("""COMPUTED_VALUE"""),"")</f>
        <v/>
      </c>
      <c r="C420" t="str">
        <f ca="1">IFERROR(__xludf.DUMMYFUNCTION("""COMPUTED_VALUE"""),"")</f>
        <v/>
      </c>
      <c r="D420" s="24" t="str">
        <f ca="1">IFERROR(__xludf.DUMMYFUNCTION("""COMPUTED_VALUE"""),"")</f>
        <v/>
      </c>
      <c r="E420" s="24" t="str">
        <f ca="1">IFERROR(__xludf.DUMMYFUNCTION("""COMPUTED_VALUE"""),"")</f>
        <v/>
      </c>
      <c r="F420" s="24" t="str">
        <f ca="1">IFERROR(__xludf.DUMMYFUNCTION("""COMPUTED_VALUE"""),"")</f>
        <v/>
      </c>
      <c r="G420" s="24" t="str">
        <f ca="1">IFERROR(__xludf.DUMMYFUNCTION("""COMPUTED_VALUE"""),"")</f>
        <v/>
      </c>
      <c r="H420" s="24" t="str">
        <f ca="1">IFERROR(__xludf.DUMMYFUNCTION("""COMPUTED_VALUE"""),"")</f>
        <v/>
      </c>
      <c r="I420" t="str">
        <f ca="1">IFERROR(__xludf.DUMMYFUNCTION("""COMPUTED_VALUE"""),"")</f>
        <v/>
      </c>
      <c r="J420" t="str">
        <f ca="1">IFERROR(__xludf.DUMMYFUNCTION("""COMPUTED_VALUE"""),"")</f>
        <v/>
      </c>
      <c r="K420" t="str">
        <f ca="1">IFERROR(__xludf.DUMMYFUNCTION("""COMPUTED_VALUE"""),"")</f>
        <v/>
      </c>
      <c r="L420" t="str">
        <f ca="1">IFERROR(__xludf.DUMMYFUNCTION("""COMPUTED_VALUE"""),"")</f>
        <v/>
      </c>
      <c r="M420" t="str">
        <f ca="1">IFERROR(__xludf.DUMMYFUNCTION("""COMPUTED_VALUE"""),"")</f>
        <v/>
      </c>
    </row>
    <row r="421" spans="1:13" ht="12.5" hidden="1" x14ac:dyDescent="0.25">
      <c r="A421" t="str">
        <f ca="1">IFERROR(__xludf.DUMMYFUNCTION("""COMPUTED_VALUE"""),"")</f>
        <v/>
      </c>
      <c r="B421" t="str">
        <f ca="1">IFERROR(__xludf.DUMMYFUNCTION("""COMPUTED_VALUE"""),"")</f>
        <v/>
      </c>
      <c r="C421" t="str">
        <f ca="1">IFERROR(__xludf.DUMMYFUNCTION("""COMPUTED_VALUE"""),"")</f>
        <v/>
      </c>
      <c r="D421" s="24" t="str">
        <f ca="1">IFERROR(__xludf.DUMMYFUNCTION("""COMPUTED_VALUE"""),"")</f>
        <v/>
      </c>
      <c r="E421" s="24" t="str">
        <f ca="1">IFERROR(__xludf.DUMMYFUNCTION("""COMPUTED_VALUE"""),"")</f>
        <v/>
      </c>
      <c r="F421" s="24" t="str">
        <f ca="1">IFERROR(__xludf.DUMMYFUNCTION("""COMPUTED_VALUE"""),"")</f>
        <v/>
      </c>
      <c r="G421" s="24" t="str">
        <f ca="1">IFERROR(__xludf.DUMMYFUNCTION("""COMPUTED_VALUE"""),"")</f>
        <v/>
      </c>
      <c r="H421" s="24" t="str">
        <f ca="1">IFERROR(__xludf.DUMMYFUNCTION("""COMPUTED_VALUE"""),"")</f>
        <v/>
      </c>
      <c r="I421" t="str">
        <f ca="1">IFERROR(__xludf.DUMMYFUNCTION("""COMPUTED_VALUE"""),"")</f>
        <v/>
      </c>
      <c r="J421" t="str">
        <f ca="1">IFERROR(__xludf.DUMMYFUNCTION("""COMPUTED_VALUE"""),"")</f>
        <v/>
      </c>
      <c r="K421" t="str">
        <f ca="1">IFERROR(__xludf.DUMMYFUNCTION("""COMPUTED_VALUE"""),"")</f>
        <v/>
      </c>
      <c r="L421" t="str">
        <f ca="1">IFERROR(__xludf.DUMMYFUNCTION("""COMPUTED_VALUE"""),"")</f>
        <v/>
      </c>
      <c r="M421" t="str">
        <f ca="1">IFERROR(__xludf.DUMMYFUNCTION("""COMPUTED_VALUE"""),"")</f>
        <v/>
      </c>
    </row>
    <row r="422" spans="1:13" ht="12.5" hidden="1" x14ac:dyDescent="0.25">
      <c r="A422" t="str">
        <f ca="1">IFERROR(__xludf.DUMMYFUNCTION("""COMPUTED_VALUE"""),"")</f>
        <v/>
      </c>
      <c r="B422" t="str">
        <f ca="1">IFERROR(__xludf.DUMMYFUNCTION("""COMPUTED_VALUE"""),"")</f>
        <v/>
      </c>
      <c r="C422" t="str">
        <f ca="1">IFERROR(__xludf.DUMMYFUNCTION("""COMPUTED_VALUE"""),"")</f>
        <v/>
      </c>
      <c r="D422" s="24" t="str">
        <f ca="1">IFERROR(__xludf.DUMMYFUNCTION("""COMPUTED_VALUE"""),"")</f>
        <v/>
      </c>
      <c r="E422" s="24" t="str">
        <f ca="1">IFERROR(__xludf.DUMMYFUNCTION("""COMPUTED_VALUE"""),"")</f>
        <v/>
      </c>
      <c r="F422" s="24" t="str">
        <f ca="1">IFERROR(__xludf.DUMMYFUNCTION("""COMPUTED_VALUE"""),"")</f>
        <v/>
      </c>
      <c r="G422" s="24" t="str">
        <f ca="1">IFERROR(__xludf.DUMMYFUNCTION("""COMPUTED_VALUE"""),"")</f>
        <v/>
      </c>
      <c r="H422" s="24" t="str">
        <f ca="1">IFERROR(__xludf.DUMMYFUNCTION("""COMPUTED_VALUE"""),"")</f>
        <v/>
      </c>
      <c r="I422" t="str">
        <f ca="1">IFERROR(__xludf.DUMMYFUNCTION("""COMPUTED_VALUE"""),"")</f>
        <v/>
      </c>
      <c r="J422" t="str">
        <f ca="1">IFERROR(__xludf.DUMMYFUNCTION("""COMPUTED_VALUE"""),"")</f>
        <v/>
      </c>
      <c r="K422" t="str">
        <f ca="1">IFERROR(__xludf.DUMMYFUNCTION("""COMPUTED_VALUE"""),"")</f>
        <v/>
      </c>
      <c r="L422" t="str">
        <f ca="1">IFERROR(__xludf.DUMMYFUNCTION("""COMPUTED_VALUE"""),"")</f>
        <v/>
      </c>
      <c r="M422" t="str">
        <f ca="1">IFERROR(__xludf.DUMMYFUNCTION("""COMPUTED_VALUE"""),"")</f>
        <v/>
      </c>
    </row>
    <row r="423" spans="1:13" ht="12.5" hidden="1" x14ac:dyDescent="0.25">
      <c r="A423" t="str">
        <f ca="1">IFERROR(__xludf.DUMMYFUNCTION("""COMPUTED_VALUE"""),"")</f>
        <v/>
      </c>
      <c r="B423" t="str">
        <f ca="1">IFERROR(__xludf.DUMMYFUNCTION("""COMPUTED_VALUE"""),"")</f>
        <v/>
      </c>
      <c r="C423" t="str">
        <f ca="1">IFERROR(__xludf.DUMMYFUNCTION("""COMPUTED_VALUE"""),"")</f>
        <v/>
      </c>
      <c r="D423" s="24" t="str">
        <f ca="1">IFERROR(__xludf.DUMMYFUNCTION("""COMPUTED_VALUE"""),"")</f>
        <v/>
      </c>
      <c r="E423" s="24" t="str">
        <f ca="1">IFERROR(__xludf.DUMMYFUNCTION("""COMPUTED_VALUE"""),"")</f>
        <v/>
      </c>
      <c r="F423" s="24" t="str">
        <f ca="1">IFERROR(__xludf.DUMMYFUNCTION("""COMPUTED_VALUE"""),"")</f>
        <v/>
      </c>
      <c r="G423" s="24" t="str">
        <f ca="1">IFERROR(__xludf.DUMMYFUNCTION("""COMPUTED_VALUE"""),"")</f>
        <v/>
      </c>
      <c r="H423" s="24" t="str">
        <f ca="1">IFERROR(__xludf.DUMMYFUNCTION("""COMPUTED_VALUE"""),"")</f>
        <v/>
      </c>
      <c r="I423" t="str">
        <f ca="1">IFERROR(__xludf.DUMMYFUNCTION("""COMPUTED_VALUE"""),"")</f>
        <v/>
      </c>
      <c r="J423" t="str">
        <f ca="1">IFERROR(__xludf.DUMMYFUNCTION("""COMPUTED_VALUE"""),"")</f>
        <v/>
      </c>
      <c r="K423" t="str">
        <f ca="1">IFERROR(__xludf.DUMMYFUNCTION("""COMPUTED_VALUE"""),"")</f>
        <v/>
      </c>
      <c r="L423" t="str">
        <f ca="1">IFERROR(__xludf.DUMMYFUNCTION("""COMPUTED_VALUE"""),"")</f>
        <v/>
      </c>
      <c r="M423" t="str">
        <f ca="1">IFERROR(__xludf.DUMMYFUNCTION("""COMPUTED_VALUE"""),"")</f>
        <v/>
      </c>
    </row>
    <row r="424" spans="1:13" ht="12.5" hidden="1" x14ac:dyDescent="0.25">
      <c r="A424" t="str">
        <f ca="1">IFERROR(__xludf.DUMMYFUNCTION("""COMPUTED_VALUE"""),"")</f>
        <v/>
      </c>
      <c r="B424" t="str">
        <f ca="1">IFERROR(__xludf.DUMMYFUNCTION("""COMPUTED_VALUE"""),"")</f>
        <v/>
      </c>
      <c r="C424" t="str">
        <f ca="1">IFERROR(__xludf.DUMMYFUNCTION("""COMPUTED_VALUE"""),"")</f>
        <v/>
      </c>
      <c r="D424" s="24" t="str">
        <f ca="1">IFERROR(__xludf.DUMMYFUNCTION("""COMPUTED_VALUE"""),"")</f>
        <v/>
      </c>
      <c r="E424" s="24" t="str">
        <f ca="1">IFERROR(__xludf.DUMMYFUNCTION("""COMPUTED_VALUE"""),"")</f>
        <v/>
      </c>
      <c r="F424" s="24" t="str">
        <f ca="1">IFERROR(__xludf.DUMMYFUNCTION("""COMPUTED_VALUE"""),"")</f>
        <v/>
      </c>
      <c r="G424" s="24" t="str">
        <f ca="1">IFERROR(__xludf.DUMMYFUNCTION("""COMPUTED_VALUE"""),"")</f>
        <v/>
      </c>
      <c r="H424" s="24" t="str">
        <f ca="1">IFERROR(__xludf.DUMMYFUNCTION("""COMPUTED_VALUE"""),"")</f>
        <v/>
      </c>
      <c r="I424" t="str">
        <f ca="1">IFERROR(__xludf.DUMMYFUNCTION("""COMPUTED_VALUE"""),"")</f>
        <v/>
      </c>
      <c r="J424" t="str">
        <f ca="1">IFERROR(__xludf.DUMMYFUNCTION("""COMPUTED_VALUE"""),"")</f>
        <v/>
      </c>
      <c r="K424" t="str">
        <f ca="1">IFERROR(__xludf.DUMMYFUNCTION("""COMPUTED_VALUE"""),"")</f>
        <v/>
      </c>
      <c r="L424" t="str">
        <f ca="1">IFERROR(__xludf.DUMMYFUNCTION("""COMPUTED_VALUE"""),"")</f>
        <v/>
      </c>
      <c r="M424" t="str">
        <f ca="1">IFERROR(__xludf.DUMMYFUNCTION("""COMPUTED_VALUE"""),"")</f>
        <v/>
      </c>
    </row>
    <row r="425" spans="1:13" ht="12.5" hidden="1" x14ac:dyDescent="0.25">
      <c r="A425" t="str">
        <f ca="1">IFERROR(__xludf.DUMMYFUNCTION("""COMPUTED_VALUE"""),"")</f>
        <v/>
      </c>
      <c r="B425" t="str">
        <f ca="1">IFERROR(__xludf.DUMMYFUNCTION("""COMPUTED_VALUE"""),"")</f>
        <v/>
      </c>
      <c r="C425" t="str">
        <f ca="1">IFERROR(__xludf.DUMMYFUNCTION("""COMPUTED_VALUE"""),"")</f>
        <v/>
      </c>
      <c r="D425" s="24" t="str">
        <f ca="1">IFERROR(__xludf.DUMMYFUNCTION("""COMPUTED_VALUE"""),"")</f>
        <v/>
      </c>
      <c r="E425" s="24" t="str">
        <f ca="1">IFERROR(__xludf.DUMMYFUNCTION("""COMPUTED_VALUE"""),"")</f>
        <v/>
      </c>
      <c r="F425" s="24" t="str">
        <f ca="1">IFERROR(__xludf.DUMMYFUNCTION("""COMPUTED_VALUE"""),"")</f>
        <v/>
      </c>
      <c r="G425" s="24" t="str">
        <f ca="1">IFERROR(__xludf.DUMMYFUNCTION("""COMPUTED_VALUE"""),"")</f>
        <v/>
      </c>
      <c r="H425" s="24" t="str">
        <f ca="1">IFERROR(__xludf.DUMMYFUNCTION("""COMPUTED_VALUE"""),"")</f>
        <v/>
      </c>
      <c r="I425" t="str">
        <f ca="1">IFERROR(__xludf.DUMMYFUNCTION("""COMPUTED_VALUE"""),"")</f>
        <v/>
      </c>
      <c r="J425" t="str">
        <f ca="1">IFERROR(__xludf.DUMMYFUNCTION("""COMPUTED_VALUE"""),"")</f>
        <v/>
      </c>
      <c r="K425" t="str">
        <f ca="1">IFERROR(__xludf.DUMMYFUNCTION("""COMPUTED_VALUE"""),"")</f>
        <v/>
      </c>
      <c r="L425" t="str">
        <f ca="1">IFERROR(__xludf.DUMMYFUNCTION("""COMPUTED_VALUE"""),"")</f>
        <v/>
      </c>
      <c r="M425" t="str">
        <f ca="1">IFERROR(__xludf.DUMMYFUNCTION("""COMPUTED_VALUE"""),"")</f>
        <v/>
      </c>
    </row>
    <row r="426" spans="1:13" ht="12.5" hidden="1" x14ac:dyDescent="0.25">
      <c r="A426" t="str">
        <f ca="1">IFERROR(__xludf.DUMMYFUNCTION("""COMPUTED_VALUE"""),"")</f>
        <v/>
      </c>
      <c r="B426" t="str">
        <f ca="1">IFERROR(__xludf.DUMMYFUNCTION("""COMPUTED_VALUE"""),"")</f>
        <v/>
      </c>
      <c r="C426" t="str">
        <f ca="1">IFERROR(__xludf.DUMMYFUNCTION("""COMPUTED_VALUE"""),"")</f>
        <v/>
      </c>
      <c r="D426" s="24" t="str">
        <f ca="1">IFERROR(__xludf.DUMMYFUNCTION("""COMPUTED_VALUE"""),"")</f>
        <v/>
      </c>
      <c r="E426" s="24" t="str">
        <f ca="1">IFERROR(__xludf.DUMMYFUNCTION("""COMPUTED_VALUE"""),"")</f>
        <v/>
      </c>
      <c r="F426" s="24" t="str">
        <f ca="1">IFERROR(__xludf.DUMMYFUNCTION("""COMPUTED_VALUE"""),"")</f>
        <v/>
      </c>
      <c r="G426" s="24" t="str">
        <f ca="1">IFERROR(__xludf.DUMMYFUNCTION("""COMPUTED_VALUE"""),"")</f>
        <v/>
      </c>
      <c r="H426" s="24" t="str">
        <f ca="1">IFERROR(__xludf.DUMMYFUNCTION("""COMPUTED_VALUE"""),"")</f>
        <v/>
      </c>
      <c r="I426" t="str">
        <f ca="1">IFERROR(__xludf.DUMMYFUNCTION("""COMPUTED_VALUE"""),"")</f>
        <v/>
      </c>
      <c r="J426" t="str">
        <f ca="1">IFERROR(__xludf.DUMMYFUNCTION("""COMPUTED_VALUE"""),"")</f>
        <v/>
      </c>
      <c r="K426" t="str">
        <f ca="1">IFERROR(__xludf.DUMMYFUNCTION("""COMPUTED_VALUE"""),"")</f>
        <v/>
      </c>
      <c r="L426" t="str">
        <f ca="1">IFERROR(__xludf.DUMMYFUNCTION("""COMPUTED_VALUE"""),"")</f>
        <v/>
      </c>
      <c r="M426" t="str">
        <f ca="1">IFERROR(__xludf.DUMMYFUNCTION("""COMPUTED_VALUE"""),"")</f>
        <v/>
      </c>
    </row>
    <row r="427" spans="1:13" ht="12.5" hidden="1" x14ac:dyDescent="0.25">
      <c r="A427" t="str">
        <f ca="1">IFERROR(__xludf.DUMMYFUNCTION("""COMPUTED_VALUE"""),"")</f>
        <v/>
      </c>
      <c r="B427" t="str">
        <f ca="1">IFERROR(__xludf.DUMMYFUNCTION("""COMPUTED_VALUE"""),"")</f>
        <v/>
      </c>
      <c r="C427" t="str">
        <f ca="1">IFERROR(__xludf.DUMMYFUNCTION("""COMPUTED_VALUE"""),"")</f>
        <v/>
      </c>
      <c r="D427" s="24" t="str">
        <f ca="1">IFERROR(__xludf.DUMMYFUNCTION("""COMPUTED_VALUE"""),"")</f>
        <v/>
      </c>
      <c r="E427" s="24" t="str">
        <f ca="1">IFERROR(__xludf.DUMMYFUNCTION("""COMPUTED_VALUE"""),"")</f>
        <v/>
      </c>
      <c r="F427" s="24" t="str">
        <f ca="1">IFERROR(__xludf.DUMMYFUNCTION("""COMPUTED_VALUE"""),"")</f>
        <v/>
      </c>
      <c r="G427" s="24" t="str">
        <f ca="1">IFERROR(__xludf.DUMMYFUNCTION("""COMPUTED_VALUE"""),"")</f>
        <v/>
      </c>
      <c r="H427" s="24" t="str">
        <f ca="1">IFERROR(__xludf.DUMMYFUNCTION("""COMPUTED_VALUE"""),"")</f>
        <v/>
      </c>
      <c r="I427" t="str">
        <f ca="1">IFERROR(__xludf.DUMMYFUNCTION("""COMPUTED_VALUE"""),"")</f>
        <v/>
      </c>
      <c r="J427" t="str">
        <f ca="1">IFERROR(__xludf.DUMMYFUNCTION("""COMPUTED_VALUE"""),"")</f>
        <v/>
      </c>
      <c r="K427" t="str">
        <f ca="1">IFERROR(__xludf.DUMMYFUNCTION("""COMPUTED_VALUE"""),"")</f>
        <v/>
      </c>
      <c r="L427" t="str">
        <f ca="1">IFERROR(__xludf.DUMMYFUNCTION("""COMPUTED_VALUE"""),"")</f>
        <v/>
      </c>
      <c r="M427" t="str">
        <f ca="1">IFERROR(__xludf.DUMMYFUNCTION("""COMPUTED_VALUE"""),"")</f>
        <v/>
      </c>
    </row>
    <row r="428" spans="1:13" ht="12.5" hidden="1" x14ac:dyDescent="0.25">
      <c r="A428" t="str">
        <f ca="1">IFERROR(__xludf.DUMMYFUNCTION("""COMPUTED_VALUE"""),"")</f>
        <v/>
      </c>
      <c r="B428" t="str">
        <f ca="1">IFERROR(__xludf.DUMMYFUNCTION("""COMPUTED_VALUE"""),"")</f>
        <v/>
      </c>
      <c r="C428" t="str">
        <f ca="1">IFERROR(__xludf.DUMMYFUNCTION("""COMPUTED_VALUE"""),"")</f>
        <v/>
      </c>
      <c r="D428" s="24" t="str">
        <f ca="1">IFERROR(__xludf.DUMMYFUNCTION("""COMPUTED_VALUE"""),"")</f>
        <v/>
      </c>
      <c r="E428" s="24" t="str">
        <f ca="1">IFERROR(__xludf.DUMMYFUNCTION("""COMPUTED_VALUE"""),"")</f>
        <v/>
      </c>
      <c r="F428" s="24" t="str">
        <f ca="1">IFERROR(__xludf.DUMMYFUNCTION("""COMPUTED_VALUE"""),"")</f>
        <v/>
      </c>
      <c r="G428" s="24" t="str">
        <f ca="1">IFERROR(__xludf.DUMMYFUNCTION("""COMPUTED_VALUE"""),"")</f>
        <v/>
      </c>
      <c r="H428" s="24" t="str">
        <f ca="1">IFERROR(__xludf.DUMMYFUNCTION("""COMPUTED_VALUE"""),"")</f>
        <v/>
      </c>
      <c r="I428" t="str">
        <f ca="1">IFERROR(__xludf.DUMMYFUNCTION("""COMPUTED_VALUE"""),"")</f>
        <v/>
      </c>
      <c r="J428" t="str">
        <f ca="1">IFERROR(__xludf.DUMMYFUNCTION("""COMPUTED_VALUE"""),"")</f>
        <v/>
      </c>
      <c r="K428" t="str">
        <f ca="1">IFERROR(__xludf.DUMMYFUNCTION("""COMPUTED_VALUE"""),"")</f>
        <v/>
      </c>
      <c r="L428" t="str">
        <f ca="1">IFERROR(__xludf.DUMMYFUNCTION("""COMPUTED_VALUE"""),"")</f>
        <v/>
      </c>
      <c r="M428" t="str">
        <f ca="1">IFERROR(__xludf.DUMMYFUNCTION("""COMPUTED_VALUE"""),"")</f>
        <v/>
      </c>
    </row>
    <row r="429" spans="1:13" ht="12.5" hidden="1" x14ac:dyDescent="0.25">
      <c r="A429" t="str">
        <f ca="1">IFERROR(__xludf.DUMMYFUNCTION("""COMPUTED_VALUE"""),"")</f>
        <v/>
      </c>
      <c r="B429" t="str">
        <f ca="1">IFERROR(__xludf.DUMMYFUNCTION("""COMPUTED_VALUE"""),"")</f>
        <v/>
      </c>
      <c r="C429" t="str">
        <f ca="1">IFERROR(__xludf.DUMMYFUNCTION("""COMPUTED_VALUE"""),"")</f>
        <v/>
      </c>
      <c r="D429" s="24" t="str">
        <f ca="1">IFERROR(__xludf.DUMMYFUNCTION("""COMPUTED_VALUE"""),"")</f>
        <v/>
      </c>
      <c r="E429" s="24" t="str">
        <f ca="1">IFERROR(__xludf.DUMMYFUNCTION("""COMPUTED_VALUE"""),"")</f>
        <v/>
      </c>
      <c r="F429" s="24" t="str">
        <f ca="1">IFERROR(__xludf.DUMMYFUNCTION("""COMPUTED_VALUE"""),"")</f>
        <v/>
      </c>
      <c r="G429" s="24" t="str">
        <f ca="1">IFERROR(__xludf.DUMMYFUNCTION("""COMPUTED_VALUE"""),"")</f>
        <v/>
      </c>
      <c r="H429" s="24" t="str">
        <f ca="1">IFERROR(__xludf.DUMMYFUNCTION("""COMPUTED_VALUE"""),"")</f>
        <v/>
      </c>
      <c r="I429" t="str">
        <f ca="1">IFERROR(__xludf.DUMMYFUNCTION("""COMPUTED_VALUE"""),"")</f>
        <v/>
      </c>
      <c r="J429" t="str">
        <f ca="1">IFERROR(__xludf.DUMMYFUNCTION("""COMPUTED_VALUE"""),"")</f>
        <v/>
      </c>
      <c r="K429" t="str">
        <f ca="1">IFERROR(__xludf.DUMMYFUNCTION("""COMPUTED_VALUE"""),"")</f>
        <v/>
      </c>
      <c r="L429" t="str">
        <f ca="1">IFERROR(__xludf.DUMMYFUNCTION("""COMPUTED_VALUE"""),"")</f>
        <v/>
      </c>
      <c r="M429" t="str">
        <f ca="1">IFERROR(__xludf.DUMMYFUNCTION("""COMPUTED_VALUE"""),"")</f>
        <v/>
      </c>
    </row>
    <row r="430" spans="1:13" ht="12.5" hidden="1" x14ac:dyDescent="0.25">
      <c r="A430" t="str">
        <f ca="1">IFERROR(__xludf.DUMMYFUNCTION("""COMPUTED_VALUE"""),"")</f>
        <v/>
      </c>
      <c r="B430" t="str">
        <f ca="1">IFERROR(__xludf.DUMMYFUNCTION("""COMPUTED_VALUE"""),"")</f>
        <v/>
      </c>
      <c r="C430" t="str">
        <f ca="1">IFERROR(__xludf.DUMMYFUNCTION("""COMPUTED_VALUE"""),"")</f>
        <v/>
      </c>
      <c r="D430" s="24" t="str">
        <f ca="1">IFERROR(__xludf.DUMMYFUNCTION("""COMPUTED_VALUE"""),"")</f>
        <v/>
      </c>
      <c r="E430" s="24" t="str">
        <f ca="1">IFERROR(__xludf.DUMMYFUNCTION("""COMPUTED_VALUE"""),"")</f>
        <v/>
      </c>
      <c r="F430" s="24" t="str">
        <f ca="1">IFERROR(__xludf.DUMMYFUNCTION("""COMPUTED_VALUE"""),"")</f>
        <v/>
      </c>
      <c r="G430" s="24" t="str">
        <f ca="1">IFERROR(__xludf.DUMMYFUNCTION("""COMPUTED_VALUE"""),"")</f>
        <v/>
      </c>
      <c r="H430" s="24" t="str">
        <f ca="1">IFERROR(__xludf.DUMMYFUNCTION("""COMPUTED_VALUE"""),"")</f>
        <v/>
      </c>
      <c r="I430" t="str">
        <f ca="1">IFERROR(__xludf.DUMMYFUNCTION("""COMPUTED_VALUE"""),"")</f>
        <v/>
      </c>
      <c r="J430" t="str">
        <f ca="1">IFERROR(__xludf.DUMMYFUNCTION("""COMPUTED_VALUE"""),"")</f>
        <v/>
      </c>
      <c r="K430" t="str">
        <f ca="1">IFERROR(__xludf.DUMMYFUNCTION("""COMPUTED_VALUE"""),"")</f>
        <v/>
      </c>
      <c r="L430" t="str">
        <f ca="1">IFERROR(__xludf.DUMMYFUNCTION("""COMPUTED_VALUE"""),"")</f>
        <v/>
      </c>
      <c r="M430" t="str">
        <f ca="1">IFERROR(__xludf.DUMMYFUNCTION("""COMPUTED_VALUE"""),"")</f>
        <v/>
      </c>
    </row>
    <row r="431" spans="1:13" ht="12.5" hidden="1" x14ac:dyDescent="0.25">
      <c r="A431" t="str">
        <f ca="1">IFERROR(__xludf.DUMMYFUNCTION("""COMPUTED_VALUE"""),"")</f>
        <v/>
      </c>
      <c r="B431" t="str">
        <f ca="1">IFERROR(__xludf.DUMMYFUNCTION("""COMPUTED_VALUE"""),"")</f>
        <v/>
      </c>
      <c r="C431" t="str">
        <f ca="1">IFERROR(__xludf.DUMMYFUNCTION("""COMPUTED_VALUE"""),"")</f>
        <v/>
      </c>
      <c r="D431" s="24" t="str">
        <f ca="1">IFERROR(__xludf.DUMMYFUNCTION("""COMPUTED_VALUE"""),"")</f>
        <v/>
      </c>
      <c r="E431" s="24" t="str">
        <f ca="1">IFERROR(__xludf.DUMMYFUNCTION("""COMPUTED_VALUE"""),"")</f>
        <v/>
      </c>
      <c r="F431" s="24" t="str">
        <f ca="1">IFERROR(__xludf.DUMMYFUNCTION("""COMPUTED_VALUE"""),"")</f>
        <v/>
      </c>
      <c r="G431" s="24" t="str">
        <f ca="1">IFERROR(__xludf.DUMMYFUNCTION("""COMPUTED_VALUE"""),"")</f>
        <v/>
      </c>
      <c r="H431" s="24" t="str">
        <f ca="1">IFERROR(__xludf.DUMMYFUNCTION("""COMPUTED_VALUE"""),"")</f>
        <v/>
      </c>
      <c r="I431" t="str">
        <f ca="1">IFERROR(__xludf.DUMMYFUNCTION("""COMPUTED_VALUE"""),"")</f>
        <v/>
      </c>
      <c r="J431" t="str">
        <f ca="1">IFERROR(__xludf.DUMMYFUNCTION("""COMPUTED_VALUE"""),"")</f>
        <v/>
      </c>
      <c r="K431" t="str">
        <f ca="1">IFERROR(__xludf.DUMMYFUNCTION("""COMPUTED_VALUE"""),"")</f>
        <v/>
      </c>
      <c r="L431" t="str">
        <f ca="1">IFERROR(__xludf.DUMMYFUNCTION("""COMPUTED_VALUE"""),"")</f>
        <v/>
      </c>
      <c r="M431" t="str">
        <f ca="1">IFERROR(__xludf.DUMMYFUNCTION("""COMPUTED_VALUE"""),"")</f>
        <v/>
      </c>
    </row>
    <row r="432" spans="1:13" ht="12.5" hidden="1" x14ac:dyDescent="0.25">
      <c r="A432" t="str">
        <f ca="1">IFERROR(__xludf.DUMMYFUNCTION("""COMPUTED_VALUE"""),"")</f>
        <v/>
      </c>
      <c r="B432" t="str">
        <f ca="1">IFERROR(__xludf.DUMMYFUNCTION("""COMPUTED_VALUE"""),"")</f>
        <v/>
      </c>
      <c r="C432" t="str">
        <f ca="1">IFERROR(__xludf.DUMMYFUNCTION("""COMPUTED_VALUE"""),"")</f>
        <v/>
      </c>
      <c r="D432" s="24" t="str">
        <f ca="1">IFERROR(__xludf.DUMMYFUNCTION("""COMPUTED_VALUE"""),"")</f>
        <v/>
      </c>
      <c r="E432" s="24" t="str">
        <f ca="1">IFERROR(__xludf.DUMMYFUNCTION("""COMPUTED_VALUE"""),"")</f>
        <v/>
      </c>
      <c r="F432" s="24" t="str">
        <f ca="1">IFERROR(__xludf.DUMMYFUNCTION("""COMPUTED_VALUE"""),"")</f>
        <v/>
      </c>
      <c r="G432" s="24" t="str">
        <f ca="1">IFERROR(__xludf.DUMMYFUNCTION("""COMPUTED_VALUE"""),"")</f>
        <v/>
      </c>
      <c r="H432" s="24" t="str">
        <f ca="1">IFERROR(__xludf.DUMMYFUNCTION("""COMPUTED_VALUE"""),"")</f>
        <v/>
      </c>
      <c r="I432" t="str">
        <f ca="1">IFERROR(__xludf.DUMMYFUNCTION("""COMPUTED_VALUE"""),"")</f>
        <v/>
      </c>
      <c r="J432" t="str">
        <f ca="1">IFERROR(__xludf.DUMMYFUNCTION("""COMPUTED_VALUE"""),"")</f>
        <v/>
      </c>
      <c r="K432" t="str">
        <f ca="1">IFERROR(__xludf.DUMMYFUNCTION("""COMPUTED_VALUE"""),"")</f>
        <v/>
      </c>
      <c r="L432" t="str">
        <f ca="1">IFERROR(__xludf.DUMMYFUNCTION("""COMPUTED_VALUE"""),"")</f>
        <v/>
      </c>
      <c r="M432" t="str">
        <f ca="1">IFERROR(__xludf.DUMMYFUNCTION("""COMPUTED_VALUE"""),"")</f>
        <v/>
      </c>
    </row>
    <row r="433" spans="1:13" ht="12.5" hidden="1" x14ac:dyDescent="0.25">
      <c r="A433" t="str">
        <f ca="1">IFERROR(__xludf.DUMMYFUNCTION("""COMPUTED_VALUE"""),"")</f>
        <v/>
      </c>
      <c r="B433" t="str">
        <f ca="1">IFERROR(__xludf.DUMMYFUNCTION("""COMPUTED_VALUE"""),"")</f>
        <v/>
      </c>
      <c r="C433" t="str">
        <f ca="1">IFERROR(__xludf.DUMMYFUNCTION("""COMPUTED_VALUE"""),"")</f>
        <v/>
      </c>
      <c r="D433" s="24" t="str">
        <f ca="1">IFERROR(__xludf.DUMMYFUNCTION("""COMPUTED_VALUE"""),"")</f>
        <v/>
      </c>
      <c r="E433" s="24" t="str">
        <f ca="1">IFERROR(__xludf.DUMMYFUNCTION("""COMPUTED_VALUE"""),"")</f>
        <v/>
      </c>
      <c r="F433" s="24" t="str">
        <f ca="1">IFERROR(__xludf.DUMMYFUNCTION("""COMPUTED_VALUE"""),"")</f>
        <v/>
      </c>
      <c r="G433" s="24" t="str">
        <f ca="1">IFERROR(__xludf.DUMMYFUNCTION("""COMPUTED_VALUE"""),"")</f>
        <v/>
      </c>
      <c r="H433" s="24" t="str">
        <f ca="1">IFERROR(__xludf.DUMMYFUNCTION("""COMPUTED_VALUE"""),"")</f>
        <v/>
      </c>
      <c r="I433" t="str">
        <f ca="1">IFERROR(__xludf.DUMMYFUNCTION("""COMPUTED_VALUE"""),"")</f>
        <v/>
      </c>
      <c r="J433" t="str">
        <f ca="1">IFERROR(__xludf.DUMMYFUNCTION("""COMPUTED_VALUE"""),"")</f>
        <v/>
      </c>
      <c r="K433" t="str">
        <f ca="1">IFERROR(__xludf.DUMMYFUNCTION("""COMPUTED_VALUE"""),"")</f>
        <v/>
      </c>
      <c r="L433" t="str">
        <f ca="1">IFERROR(__xludf.DUMMYFUNCTION("""COMPUTED_VALUE"""),"")</f>
        <v/>
      </c>
      <c r="M433" t="str">
        <f ca="1">IFERROR(__xludf.DUMMYFUNCTION("""COMPUTED_VALUE"""),"")</f>
        <v/>
      </c>
    </row>
    <row r="434" spans="1:13" ht="12.5" hidden="1" x14ac:dyDescent="0.25">
      <c r="A434" t="str">
        <f ca="1">IFERROR(__xludf.DUMMYFUNCTION("""COMPUTED_VALUE"""),"")</f>
        <v/>
      </c>
      <c r="B434" t="str">
        <f ca="1">IFERROR(__xludf.DUMMYFUNCTION("""COMPUTED_VALUE"""),"")</f>
        <v/>
      </c>
      <c r="C434" t="str">
        <f ca="1">IFERROR(__xludf.DUMMYFUNCTION("""COMPUTED_VALUE"""),"")</f>
        <v/>
      </c>
      <c r="D434" s="24" t="str">
        <f ca="1">IFERROR(__xludf.DUMMYFUNCTION("""COMPUTED_VALUE"""),"")</f>
        <v/>
      </c>
      <c r="E434" s="24" t="str">
        <f ca="1">IFERROR(__xludf.DUMMYFUNCTION("""COMPUTED_VALUE"""),"")</f>
        <v/>
      </c>
      <c r="F434" s="24" t="str">
        <f ca="1">IFERROR(__xludf.DUMMYFUNCTION("""COMPUTED_VALUE"""),"")</f>
        <v/>
      </c>
      <c r="G434" s="24" t="str">
        <f ca="1">IFERROR(__xludf.DUMMYFUNCTION("""COMPUTED_VALUE"""),"")</f>
        <v/>
      </c>
      <c r="H434" s="24" t="str">
        <f ca="1">IFERROR(__xludf.DUMMYFUNCTION("""COMPUTED_VALUE"""),"")</f>
        <v/>
      </c>
      <c r="I434" t="str">
        <f ca="1">IFERROR(__xludf.DUMMYFUNCTION("""COMPUTED_VALUE"""),"")</f>
        <v/>
      </c>
      <c r="J434" t="str">
        <f ca="1">IFERROR(__xludf.DUMMYFUNCTION("""COMPUTED_VALUE"""),"")</f>
        <v/>
      </c>
      <c r="K434" t="str">
        <f ca="1">IFERROR(__xludf.DUMMYFUNCTION("""COMPUTED_VALUE"""),"")</f>
        <v/>
      </c>
      <c r="L434" t="str">
        <f ca="1">IFERROR(__xludf.DUMMYFUNCTION("""COMPUTED_VALUE"""),"")</f>
        <v/>
      </c>
      <c r="M434" t="str">
        <f ca="1">IFERROR(__xludf.DUMMYFUNCTION("""COMPUTED_VALUE"""),"")</f>
        <v/>
      </c>
    </row>
    <row r="435" spans="1:13" ht="12.5" hidden="1" x14ac:dyDescent="0.25">
      <c r="A435" t="str">
        <f ca="1">IFERROR(__xludf.DUMMYFUNCTION("""COMPUTED_VALUE"""),"")</f>
        <v/>
      </c>
      <c r="B435" t="str">
        <f ca="1">IFERROR(__xludf.DUMMYFUNCTION("""COMPUTED_VALUE"""),"")</f>
        <v/>
      </c>
      <c r="C435" t="str">
        <f ca="1">IFERROR(__xludf.DUMMYFUNCTION("""COMPUTED_VALUE"""),"")</f>
        <v/>
      </c>
      <c r="D435" s="24" t="str">
        <f ca="1">IFERROR(__xludf.DUMMYFUNCTION("""COMPUTED_VALUE"""),"")</f>
        <v/>
      </c>
      <c r="E435" s="24" t="str">
        <f ca="1">IFERROR(__xludf.DUMMYFUNCTION("""COMPUTED_VALUE"""),"")</f>
        <v/>
      </c>
      <c r="F435" s="24" t="str">
        <f ca="1">IFERROR(__xludf.DUMMYFUNCTION("""COMPUTED_VALUE"""),"")</f>
        <v/>
      </c>
      <c r="G435" s="24" t="str">
        <f ca="1">IFERROR(__xludf.DUMMYFUNCTION("""COMPUTED_VALUE"""),"")</f>
        <v/>
      </c>
      <c r="H435" s="24" t="str">
        <f ca="1">IFERROR(__xludf.DUMMYFUNCTION("""COMPUTED_VALUE"""),"")</f>
        <v/>
      </c>
      <c r="I435" t="str">
        <f ca="1">IFERROR(__xludf.DUMMYFUNCTION("""COMPUTED_VALUE"""),"")</f>
        <v/>
      </c>
      <c r="J435" t="str">
        <f ca="1">IFERROR(__xludf.DUMMYFUNCTION("""COMPUTED_VALUE"""),"")</f>
        <v/>
      </c>
      <c r="K435" t="str">
        <f ca="1">IFERROR(__xludf.DUMMYFUNCTION("""COMPUTED_VALUE"""),"")</f>
        <v/>
      </c>
      <c r="L435" t="str">
        <f ca="1">IFERROR(__xludf.DUMMYFUNCTION("""COMPUTED_VALUE"""),"")</f>
        <v/>
      </c>
      <c r="M435" t="str">
        <f ca="1">IFERROR(__xludf.DUMMYFUNCTION("""COMPUTED_VALUE"""),"")</f>
        <v/>
      </c>
    </row>
    <row r="436" spans="1:13" ht="12.5" hidden="1" x14ac:dyDescent="0.25">
      <c r="A436" t="str">
        <f ca="1">IFERROR(__xludf.DUMMYFUNCTION("""COMPUTED_VALUE"""),"")</f>
        <v/>
      </c>
      <c r="B436" t="str">
        <f ca="1">IFERROR(__xludf.DUMMYFUNCTION("""COMPUTED_VALUE"""),"")</f>
        <v/>
      </c>
      <c r="C436" t="str">
        <f ca="1">IFERROR(__xludf.DUMMYFUNCTION("""COMPUTED_VALUE"""),"")</f>
        <v/>
      </c>
      <c r="D436" s="24" t="str">
        <f ca="1">IFERROR(__xludf.DUMMYFUNCTION("""COMPUTED_VALUE"""),"")</f>
        <v/>
      </c>
      <c r="E436" s="24" t="str">
        <f ca="1">IFERROR(__xludf.DUMMYFUNCTION("""COMPUTED_VALUE"""),"")</f>
        <v/>
      </c>
      <c r="F436" s="24" t="str">
        <f ca="1">IFERROR(__xludf.DUMMYFUNCTION("""COMPUTED_VALUE"""),"")</f>
        <v/>
      </c>
      <c r="G436" s="24" t="str">
        <f ca="1">IFERROR(__xludf.DUMMYFUNCTION("""COMPUTED_VALUE"""),"")</f>
        <v/>
      </c>
      <c r="H436" s="24" t="str">
        <f ca="1">IFERROR(__xludf.DUMMYFUNCTION("""COMPUTED_VALUE"""),"")</f>
        <v/>
      </c>
      <c r="I436" t="str">
        <f ca="1">IFERROR(__xludf.DUMMYFUNCTION("""COMPUTED_VALUE"""),"")</f>
        <v/>
      </c>
      <c r="J436" t="str">
        <f ca="1">IFERROR(__xludf.DUMMYFUNCTION("""COMPUTED_VALUE"""),"")</f>
        <v/>
      </c>
      <c r="K436" t="str">
        <f ca="1">IFERROR(__xludf.DUMMYFUNCTION("""COMPUTED_VALUE"""),"")</f>
        <v/>
      </c>
      <c r="L436" t="str">
        <f ca="1">IFERROR(__xludf.DUMMYFUNCTION("""COMPUTED_VALUE"""),"")</f>
        <v/>
      </c>
      <c r="M436" t="str">
        <f ca="1">IFERROR(__xludf.DUMMYFUNCTION("""COMPUTED_VALUE"""),"")</f>
        <v/>
      </c>
    </row>
    <row r="437" spans="1:13" ht="12.5" hidden="1" x14ac:dyDescent="0.25">
      <c r="A437" t="str">
        <f ca="1">IFERROR(__xludf.DUMMYFUNCTION("""COMPUTED_VALUE"""),"")</f>
        <v/>
      </c>
      <c r="B437" t="str">
        <f ca="1">IFERROR(__xludf.DUMMYFUNCTION("""COMPUTED_VALUE"""),"")</f>
        <v/>
      </c>
      <c r="C437" t="str">
        <f ca="1">IFERROR(__xludf.DUMMYFUNCTION("""COMPUTED_VALUE"""),"")</f>
        <v/>
      </c>
      <c r="D437" s="24" t="str">
        <f ca="1">IFERROR(__xludf.DUMMYFUNCTION("""COMPUTED_VALUE"""),"")</f>
        <v/>
      </c>
      <c r="E437" s="24" t="str">
        <f ca="1">IFERROR(__xludf.DUMMYFUNCTION("""COMPUTED_VALUE"""),"")</f>
        <v/>
      </c>
      <c r="F437" s="24" t="str">
        <f ca="1">IFERROR(__xludf.DUMMYFUNCTION("""COMPUTED_VALUE"""),"")</f>
        <v/>
      </c>
      <c r="G437" s="24" t="str">
        <f ca="1">IFERROR(__xludf.DUMMYFUNCTION("""COMPUTED_VALUE"""),"")</f>
        <v/>
      </c>
      <c r="H437" s="24" t="str">
        <f ca="1">IFERROR(__xludf.DUMMYFUNCTION("""COMPUTED_VALUE"""),"")</f>
        <v/>
      </c>
      <c r="I437" t="str">
        <f ca="1">IFERROR(__xludf.DUMMYFUNCTION("""COMPUTED_VALUE"""),"")</f>
        <v/>
      </c>
      <c r="J437" t="str">
        <f ca="1">IFERROR(__xludf.DUMMYFUNCTION("""COMPUTED_VALUE"""),"")</f>
        <v/>
      </c>
      <c r="K437" t="str">
        <f ca="1">IFERROR(__xludf.DUMMYFUNCTION("""COMPUTED_VALUE"""),"")</f>
        <v/>
      </c>
      <c r="L437" t="str">
        <f ca="1">IFERROR(__xludf.DUMMYFUNCTION("""COMPUTED_VALUE"""),"")</f>
        <v/>
      </c>
      <c r="M437" t="str">
        <f ca="1">IFERROR(__xludf.DUMMYFUNCTION("""COMPUTED_VALUE"""),"")</f>
        <v/>
      </c>
    </row>
    <row r="438" spans="1:13" ht="12.5" hidden="1" x14ac:dyDescent="0.25">
      <c r="A438" t="str">
        <f ca="1">IFERROR(__xludf.DUMMYFUNCTION("""COMPUTED_VALUE"""),"")</f>
        <v/>
      </c>
      <c r="B438" t="str">
        <f ca="1">IFERROR(__xludf.DUMMYFUNCTION("""COMPUTED_VALUE"""),"")</f>
        <v/>
      </c>
      <c r="C438" t="str">
        <f ca="1">IFERROR(__xludf.DUMMYFUNCTION("""COMPUTED_VALUE"""),"")</f>
        <v/>
      </c>
      <c r="D438" s="24" t="str">
        <f ca="1">IFERROR(__xludf.DUMMYFUNCTION("""COMPUTED_VALUE"""),"")</f>
        <v/>
      </c>
      <c r="E438" s="24" t="str">
        <f ca="1">IFERROR(__xludf.DUMMYFUNCTION("""COMPUTED_VALUE"""),"")</f>
        <v/>
      </c>
      <c r="F438" s="24" t="str">
        <f ca="1">IFERROR(__xludf.DUMMYFUNCTION("""COMPUTED_VALUE"""),"")</f>
        <v/>
      </c>
      <c r="G438" s="24" t="str">
        <f ca="1">IFERROR(__xludf.DUMMYFUNCTION("""COMPUTED_VALUE"""),"")</f>
        <v/>
      </c>
      <c r="H438" s="24" t="str">
        <f ca="1">IFERROR(__xludf.DUMMYFUNCTION("""COMPUTED_VALUE"""),"")</f>
        <v/>
      </c>
      <c r="I438" t="str">
        <f ca="1">IFERROR(__xludf.DUMMYFUNCTION("""COMPUTED_VALUE"""),"")</f>
        <v/>
      </c>
      <c r="J438" t="str">
        <f ca="1">IFERROR(__xludf.DUMMYFUNCTION("""COMPUTED_VALUE"""),"")</f>
        <v/>
      </c>
      <c r="K438" t="str">
        <f ca="1">IFERROR(__xludf.DUMMYFUNCTION("""COMPUTED_VALUE"""),"")</f>
        <v/>
      </c>
      <c r="L438" t="str">
        <f ca="1">IFERROR(__xludf.DUMMYFUNCTION("""COMPUTED_VALUE"""),"")</f>
        <v/>
      </c>
      <c r="M438" t="str">
        <f ca="1">IFERROR(__xludf.DUMMYFUNCTION("""COMPUTED_VALUE"""),"")</f>
        <v/>
      </c>
    </row>
    <row r="439" spans="1:13" ht="12.5" hidden="1" x14ac:dyDescent="0.25">
      <c r="A439" t="str">
        <f ca="1">IFERROR(__xludf.DUMMYFUNCTION("""COMPUTED_VALUE"""),"")</f>
        <v/>
      </c>
      <c r="B439" t="str">
        <f ca="1">IFERROR(__xludf.DUMMYFUNCTION("""COMPUTED_VALUE"""),"")</f>
        <v/>
      </c>
      <c r="C439" t="str">
        <f ca="1">IFERROR(__xludf.DUMMYFUNCTION("""COMPUTED_VALUE"""),"")</f>
        <v/>
      </c>
      <c r="D439" s="24" t="str">
        <f ca="1">IFERROR(__xludf.DUMMYFUNCTION("""COMPUTED_VALUE"""),"")</f>
        <v/>
      </c>
      <c r="E439" s="24" t="str">
        <f ca="1">IFERROR(__xludf.DUMMYFUNCTION("""COMPUTED_VALUE"""),"")</f>
        <v/>
      </c>
      <c r="F439" s="24" t="str">
        <f ca="1">IFERROR(__xludf.DUMMYFUNCTION("""COMPUTED_VALUE"""),"")</f>
        <v/>
      </c>
      <c r="G439" s="24" t="str">
        <f ca="1">IFERROR(__xludf.DUMMYFUNCTION("""COMPUTED_VALUE"""),"")</f>
        <v/>
      </c>
      <c r="H439" s="24" t="str">
        <f ca="1">IFERROR(__xludf.DUMMYFUNCTION("""COMPUTED_VALUE"""),"")</f>
        <v/>
      </c>
      <c r="I439" t="str">
        <f ca="1">IFERROR(__xludf.DUMMYFUNCTION("""COMPUTED_VALUE"""),"")</f>
        <v/>
      </c>
      <c r="J439" t="str">
        <f ca="1">IFERROR(__xludf.DUMMYFUNCTION("""COMPUTED_VALUE"""),"")</f>
        <v/>
      </c>
      <c r="K439" t="str">
        <f ca="1">IFERROR(__xludf.DUMMYFUNCTION("""COMPUTED_VALUE"""),"")</f>
        <v/>
      </c>
      <c r="L439" t="str">
        <f ca="1">IFERROR(__xludf.DUMMYFUNCTION("""COMPUTED_VALUE"""),"")</f>
        <v/>
      </c>
      <c r="M439" t="str">
        <f ca="1">IFERROR(__xludf.DUMMYFUNCTION("""COMPUTED_VALUE"""),"")</f>
        <v/>
      </c>
    </row>
    <row r="440" spans="1:13" ht="12.5" hidden="1" x14ac:dyDescent="0.25">
      <c r="A440" t="str">
        <f ca="1">IFERROR(__xludf.DUMMYFUNCTION("""COMPUTED_VALUE"""),"")</f>
        <v/>
      </c>
      <c r="B440" t="str">
        <f ca="1">IFERROR(__xludf.DUMMYFUNCTION("""COMPUTED_VALUE"""),"")</f>
        <v/>
      </c>
      <c r="C440" t="str">
        <f ca="1">IFERROR(__xludf.DUMMYFUNCTION("""COMPUTED_VALUE"""),"")</f>
        <v/>
      </c>
      <c r="D440" s="24" t="str">
        <f ca="1">IFERROR(__xludf.DUMMYFUNCTION("""COMPUTED_VALUE"""),"")</f>
        <v/>
      </c>
      <c r="E440" s="24" t="str">
        <f ca="1">IFERROR(__xludf.DUMMYFUNCTION("""COMPUTED_VALUE"""),"")</f>
        <v/>
      </c>
      <c r="F440" s="24" t="str">
        <f ca="1">IFERROR(__xludf.DUMMYFUNCTION("""COMPUTED_VALUE"""),"")</f>
        <v/>
      </c>
      <c r="G440" s="24" t="str">
        <f ca="1">IFERROR(__xludf.DUMMYFUNCTION("""COMPUTED_VALUE"""),"")</f>
        <v/>
      </c>
      <c r="H440" s="24" t="str">
        <f ca="1">IFERROR(__xludf.DUMMYFUNCTION("""COMPUTED_VALUE"""),"")</f>
        <v/>
      </c>
      <c r="I440" t="str">
        <f ca="1">IFERROR(__xludf.DUMMYFUNCTION("""COMPUTED_VALUE"""),"")</f>
        <v/>
      </c>
      <c r="J440" t="str">
        <f ca="1">IFERROR(__xludf.DUMMYFUNCTION("""COMPUTED_VALUE"""),"")</f>
        <v/>
      </c>
      <c r="K440" t="str">
        <f ca="1">IFERROR(__xludf.DUMMYFUNCTION("""COMPUTED_VALUE"""),"")</f>
        <v/>
      </c>
      <c r="L440" t="str">
        <f ca="1">IFERROR(__xludf.DUMMYFUNCTION("""COMPUTED_VALUE"""),"")</f>
        <v/>
      </c>
      <c r="M440" t="str">
        <f ca="1">IFERROR(__xludf.DUMMYFUNCTION("""COMPUTED_VALUE"""),"")</f>
        <v/>
      </c>
    </row>
    <row r="441" spans="1:13" ht="12.5" hidden="1" x14ac:dyDescent="0.25">
      <c r="A441" t="str">
        <f ca="1">IFERROR(__xludf.DUMMYFUNCTION("""COMPUTED_VALUE"""),"")</f>
        <v/>
      </c>
      <c r="B441" t="str">
        <f ca="1">IFERROR(__xludf.DUMMYFUNCTION("""COMPUTED_VALUE"""),"")</f>
        <v/>
      </c>
      <c r="C441" t="str">
        <f ca="1">IFERROR(__xludf.DUMMYFUNCTION("""COMPUTED_VALUE"""),"")</f>
        <v/>
      </c>
      <c r="D441" s="24" t="str">
        <f ca="1">IFERROR(__xludf.DUMMYFUNCTION("""COMPUTED_VALUE"""),"")</f>
        <v/>
      </c>
      <c r="E441" s="24" t="str">
        <f ca="1">IFERROR(__xludf.DUMMYFUNCTION("""COMPUTED_VALUE"""),"")</f>
        <v/>
      </c>
      <c r="F441" s="24" t="str">
        <f ca="1">IFERROR(__xludf.DUMMYFUNCTION("""COMPUTED_VALUE"""),"")</f>
        <v/>
      </c>
      <c r="G441" s="24" t="str">
        <f ca="1">IFERROR(__xludf.DUMMYFUNCTION("""COMPUTED_VALUE"""),"")</f>
        <v/>
      </c>
      <c r="H441" s="24" t="str">
        <f ca="1">IFERROR(__xludf.DUMMYFUNCTION("""COMPUTED_VALUE"""),"")</f>
        <v/>
      </c>
      <c r="I441" t="str">
        <f ca="1">IFERROR(__xludf.DUMMYFUNCTION("""COMPUTED_VALUE"""),"")</f>
        <v/>
      </c>
      <c r="J441" t="str">
        <f ca="1">IFERROR(__xludf.DUMMYFUNCTION("""COMPUTED_VALUE"""),"")</f>
        <v/>
      </c>
      <c r="K441" t="str">
        <f ca="1">IFERROR(__xludf.DUMMYFUNCTION("""COMPUTED_VALUE"""),"")</f>
        <v/>
      </c>
      <c r="L441" t="str">
        <f ca="1">IFERROR(__xludf.DUMMYFUNCTION("""COMPUTED_VALUE"""),"")</f>
        <v/>
      </c>
      <c r="M441" t="str">
        <f ca="1">IFERROR(__xludf.DUMMYFUNCTION("""COMPUTED_VALUE"""),"")</f>
        <v/>
      </c>
    </row>
    <row r="442" spans="1:13" ht="12.5" hidden="1" x14ac:dyDescent="0.25">
      <c r="A442" t="str">
        <f ca="1">IFERROR(__xludf.DUMMYFUNCTION("""COMPUTED_VALUE"""),"")</f>
        <v/>
      </c>
      <c r="B442" t="str">
        <f ca="1">IFERROR(__xludf.DUMMYFUNCTION("""COMPUTED_VALUE"""),"")</f>
        <v/>
      </c>
      <c r="C442" t="str">
        <f ca="1">IFERROR(__xludf.DUMMYFUNCTION("""COMPUTED_VALUE"""),"")</f>
        <v/>
      </c>
      <c r="D442" s="24" t="str">
        <f ca="1">IFERROR(__xludf.DUMMYFUNCTION("""COMPUTED_VALUE"""),"")</f>
        <v/>
      </c>
      <c r="E442" s="24" t="str">
        <f ca="1">IFERROR(__xludf.DUMMYFUNCTION("""COMPUTED_VALUE"""),"")</f>
        <v/>
      </c>
      <c r="F442" s="24" t="str">
        <f ca="1">IFERROR(__xludf.DUMMYFUNCTION("""COMPUTED_VALUE"""),"")</f>
        <v/>
      </c>
      <c r="G442" s="24" t="str">
        <f ca="1">IFERROR(__xludf.DUMMYFUNCTION("""COMPUTED_VALUE"""),"")</f>
        <v/>
      </c>
      <c r="H442" s="24" t="str">
        <f ca="1">IFERROR(__xludf.DUMMYFUNCTION("""COMPUTED_VALUE"""),"")</f>
        <v/>
      </c>
      <c r="I442" t="str">
        <f ca="1">IFERROR(__xludf.DUMMYFUNCTION("""COMPUTED_VALUE"""),"")</f>
        <v/>
      </c>
      <c r="J442" t="str">
        <f ca="1">IFERROR(__xludf.DUMMYFUNCTION("""COMPUTED_VALUE"""),"")</f>
        <v/>
      </c>
      <c r="K442" t="str">
        <f ca="1">IFERROR(__xludf.DUMMYFUNCTION("""COMPUTED_VALUE"""),"")</f>
        <v/>
      </c>
      <c r="L442" t="str">
        <f ca="1">IFERROR(__xludf.DUMMYFUNCTION("""COMPUTED_VALUE"""),"")</f>
        <v/>
      </c>
      <c r="M442" t="str">
        <f ca="1">IFERROR(__xludf.DUMMYFUNCTION("""COMPUTED_VALUE"""),"")</f>
        <v/>
      </c>
    </row>
    <row r="443" spans="1:13" ht="12.5" hidden="1" x14ac:dyDescent="0.25">
      <c r="A443" t="str">
        <f ca="1">IFERROR(__xludf.DUMMYFUNCTION("""COMPUTED_VALUE"""),"")</f>
        <v/>
      </c>
      <c r="B443" t="str">
        <f ca="1">IFERROR(__xludf.DUMMYFUNCTION("""COMPUTED_VALUE"""),"")</f>
        <v/>
      </c>
      <c r="C443" t="str">
        <f ca="1">IFERROR(__xludf.DUMMYFUNCTION("""COMPUTED_VALUE"""),"")</f>
        <v/>
      </c>
      <c r="D443" s="24" t="str">
        <f ca="1">IFERROR(__xludf.DUMMYFUNCTION("""COMPUTED_VALUE"""),"")</f>
        <v/>
      </c>
      <c r="E443" s="24" t="str">
        <f ca="1">IFERROR(__xludf.DUMMYFUNCTION("""COMPUTED_VALUE"""),"")</f>
        <v/>
      </c>
      <c r="F443" s="24" t="str">
        <f ca="1">IFERROR(__xludf.DUMMYFUNCTION("""COMPUTED_VALUE"""),"")</f>
        <v/>
      </c>
      <c r="G443" s="24" t="str">
        <f ca="1">IFERROR(__xludf.DUMMYFUNCTION("""COMPUTED_VALUE"""),"")</f>
        <v/>
      </c>
      <c r="H443" s="24" t="str">
        <f ca="1">IFERROR(__xludf.DUMMYFUNCTION("""COMPUTED_VALUE"""),"")</f>
        <v/>
      </c>
      <c r="I443" t="str">
        <f ca="1">IFERROR(__xludf.DUMMYFUNCTION("""COMPUTED_VALUE"""),"")</f>
        <v/>
      </c>
      <c r="J443" t="str">
        <f ca="1">IFERROR(__xludf.DUMMYFUNCTION("""COMPUTED_VALUE"""),"")</f>
        <v/>
      </c>
      <c r="K443" t="str">
        <f ca="1">IFERROR(__xludf.DUMMYFUNCTION("""COMPUTED_VALUE"""),"")</f>
        <v/>
      </c>
      <c r="L443" t="str">
        <f ca="1">IFERROR(__xludf.DUMMYFUNCTION("""COMPUTED_VALUE"""),"")</f>
        <v/>
      </c>
      <c r="M443" t="str">
        <f ca="1">IFERROR(__xludf.DUMMYFUNCTION("""COMPUTED_VALUE"""),"")</f>
        <v/>
      </c>
    </row>
    <row r="444" spans="1:13" ht="12.5" hidden="1" x14ac:dyDescent="0.25">
      <c r="A444" t="str">
        <f ca="1">IFERROR(__xludf.DUMMYFUNCTION("""COMPUTED_VALUE"""),"")</f>
        <v/>
      </c>
      <c r="B444" t="str">
        <f ca="1">IFERROR(__xludf.DUMMYFUNCTION("""COMPUTED_VALUE"""),"")</f>
        <v/>
      </c>
      <c r="C444" t="str">
        <f ca="1">IFERROR(__xludf.DUMMYFUNCTION("""COMPUTED_VALUE"""),"")</f>
        <v/>
      </c>
      <c r="D444" s="24" t="str">
        <f ca="1">IFERROR(__xludf.DUMMYFUNCTION("""COMPUTED_VALUE"""),"")</f>
        <v/>
      </c>
      <c r="E444" s="24" t="str">
        <f ca="1">IFERROR(__xludf.DUMMYFUNCTION("""COMPUTED_VALUE"""),"")</f>
        <v/>
      </c>
      <c r="F444" s="24" t="str">
        <f ca="1">IFERROR(__xludf.DUMMYFUNCTION("""COMPUTED_VALUE"""),"")</f>
        <v/>
      </c>
      <c r="G444" s="24" t="str">
        <f ca="1">IFERROR(__xludf.DUMMYFUNCTION("""COMPUTED_VALUE"""),"")</f>
        <v/>
      </c>
      <c r="H444" s="24" t="str">
        <f ca="1">IFERROR(__xludf.DUMMYFUNCTION("""COMPUTED_VALUE"""),"")</f>
        <v/>
      </c>
      <c r="I444" t="str">
        <f ca="1">IFERROR(__xludf.DUMMYFUNCTION("""COMPUTED_VALUE"""),"")</f>
        <v/>
      </c>
      <c r="J444" t="str">
        <f ca="1">IFERROR(__xludf.DUMMYFUNCTION("""COMPUTED_VALUE"""),"")</f>
        <v/>
      </c>
      <c r="K444" t="str">
        <f ca="1">IFERROR(__xludf.DUMMYFUNCTION("""COMPUTED_VALUE"""),"")</f>
        <v/>
      </c>
      <c r="L444" t="str">
        <f ca="1">IFERROR(__xludf.DUMMYFUNCTION("""COMPUTED_VALUE"""),"")</f>
        <v/>
      </c>
      <c r="M444" t="str">
        <f ca="1">IFERROR(__xludf.DUMMYFUNCTION("""COMPUTED_VALUE"""),"")</f>
        <v/>
      </c>
    </row>
    <row r="445" spans="1:13" ht="12.5" hidden="1" x14ac:dyDescent="0.25">
      <c r="A445" t="str">
        <f ca="1">IFERROR(__xludf.DUMMYFUNCTION("""COMPUTED_VALUE"""),"")</f>
        <v/>
      </c>
      <c r="B445" t="str">
        <f ca="1">IFERROR(__xludf.DUMMYFUNCTION("""COMPUTED_VALUE"""),"")</f>
        <v/>
      </c>
      <c r="C445" t="str">
        <f ca="1">IFERROR(__xludf.DUMMYFUNCTION("""COMPUTED_VALUE"""),"")</f>
        <v/>
      </c>
      <c r="D445" s="24" t="str">
        <f ca="1">IFERROR(__xludf.DUMMYFUNCTION("""COMPUTED_VALUE"""),"")</f>
        <v/>
      </c>
      <c r="E445" s="24" t="str">
        <f ca="1">IFERROR(__xludf.DUMMYFUNCTION("""COMPUTED_VALUE"""),"")</f>
        <v/>
      </c>
      <c r="F445" s="24" t="str">
        <f ca="1">IFERROR(__xludf.DUMMYFUNCTION("""COMPUTED_VALUE"""),"")</f>
        <v/>
      </c>
      <c r="G445" s="24" t="str">
        <f ca="1">IFERROR(__xludf.DUMMYFUNCTION("""COMPUTED_VALUE"""),"")</f>
        <v/>
      </c>
      <c r="H445" s="24" t="str">
        <f ca="1">IFERROR(__xludf.DUMMYFUNCTION("""COMPUTED_VALUE"""),"")</f>
        <v/>
      </c>
      <c r="I445" t="str">
        <f ca="1">IFERROR(__xludf.DUMMYFUNCTION("""COMPUTED_VALUE"""),"")</f>
        <v/>
      </c>
      <c r="J445" t="str">
        <f ca="1">IFERROR(__xludf.DUMMYFUNCTION("""COMPUTED_VALUE"""),"")</f>
        <v/>
      </c>
      <c r="K445" t="str">
        <f ca="1">IFERROR(__xludf.DUMMYFUNCTION("""COMPUTED_VALUE"""),"")</f>
        <v/>
      </c>
      <c r="L445" t="str">
        <f ca="1">IFERROR(__xludf.DUMMYFUNCTION("""COMPUTED_VALUE"""),"")</f>
        <v/>
      </c>
      <c r="M445" t="str">
        <f ca="1">IFERROR(__xludf.DUMMYFUNCTION("""COMPUTED_VALUE"""),"")</f>
        <v/>
      </c>
    </row>
    <row r="446" spans="1:13" ht="12.5" hidden="1" x14ac:dyDescent="0.25">
      <c r="A446" t="str">
        <f ca="1">IFERROR(__xludf.DUMMYFUNCTION("""COMPUTED_VALUE"""),"")</f>
        <v/>
      </c>
      <c r="B446" t="str">
        <f ca="1">IFERROR(__xludf.DUMMYFUNCTION("""COMPUTED_VALUE"""),"")</f>
        <v/>
      </c>
      <c r="C446" t="str">
        <f ca="1">IFERROR(__xludf.DUMMYFUNCTION("""COMPUTED_VALUE"""),"")</f>
        <v/>
      </c>
      <c r="D446" s="24" t="str">
        <f ca="1">IFERROR(__xludf.DUMMYFUNCTION("""COMPUTED_VALUE"""),"")</f>
        <v/>
      </c>
      <c r="E446" s="24" t="str">
        <f ca="1">IFERROR(__xludf.DUMMYFUNCTION("""COMPUTED_VALUE"""),"")</f>
        <v/>
      </c>
      <c r="F446" s="24" t="str">
        <f ca="1">IFERROR(__xludf.DUMMYFUNCTION("""COMPUTED_VALUE"""),"")</f>
        <v/>
      </c>
      <c r="G446" s="24" t="str">
        <f ca="1">IFERROR(__xludf.DUMMYFUNCTION("""COMPUTED_VALUE"""),"")</f>
        <v/>
      </c>
      <c r="H446" s="24" t="str">
        <f ca="1">IFERROR(__xludf.DUMMYFUNCTION("""COMPUTED_VALUE"""),"")</f>
        <v/>
      </c>
      <c r="I446" t="str">
        <f ca="1">IFERROR(__xludf.DUMMYFUNCTION("""COMPUTED_VALUE"""),"")</f>
        <v/>
      </c>
      <c r="J446" t="str">
        <f ca="1">IFERROR(__xludf.DUMMYFUNCTION("""COMPUTED_VALUE"""),"")</f>
        <v/>
      </c>
      <c r="K446" t="str">
        <f ca="1">IFERROR(__xludf.DUMMYFUNCTION("""COMPUTED_VALUE"""),"")</f>
        <v/>
      </c>
      <c r="L446" t="str">
        <f ca="1">IFERROR(__xludf.DUMMYFUNCTION("""COMPUTED_VALUE"""),"")</f>
        <v/>
      </c>
      <c r="M446" t="str">
        <f ca="1">IFERROR(__xludf.DUMMYFUNCTION("""COMPUTED_VALUE"""),"")</f>
        <v/>
      </c>
    </row>
    <row r="447" spans="1:13" ht="12.5" hidden="1" x14ac:dyDescent="0.25">
      <c r="A447" t="str">
        <f ca="1">IFERROR(__xludf.DUMMYFUNCTION("""COMPUTED_VALUE"""),"")</f>
        <v/>
      </c>
      <c r="B447" t="str">
        <f ca="1">IFERROR(__xludf.DUMMYFUNCTION("""COMPUTED_VALUE"""),"")</f>
        <v/>
      </c>
      <c r="C447" t="str">
        <f ca="1">IFERROR(__xludf.DUMMYFUNCTION("""COMPUTED_VALUE"""),"")</f>
        <v/>
      </c>
      <c r="D447" s="24" t="str">
        <f ca="1">IFERROR(__xludf.DUMMYFUNCTION("""COMPUTED_VALUE"""),"")</f>
        <v/>
      </c>
      <c r="E447" s="24" t="str">
        <f ca="1">IFERROR(__xludf.DUMMYFUNCTION("""COMPUTED_VALUE"""),"")</f>
        <v/>
      </c>
      <c r="F447" s="24" t="str">
        <f ca="1">IFERROR(__xludf.DUMMYFUNCTION("""COMPUTED_VALUE"""),"")</f>
        <v/>
      </c>
      <c r="G447" s="24" t="str">
        <f ca="1">IFERROR(__xludf.DUMMYFUNCTION("""COMPUTED_VALUE"""),"")</f>
        <v/>
      </c>
      <c r="H447" s="24" t="str">
        <f ca="1">IFERROR(__xludf.DUMMYFUNCTION("""COMPUTED_VALUE"""),"")</f>
        <v/>
      </c>
      <c r="I447" t="str">
        <f ca="1">IFERROR(__xludf.DUMMYFUNCTION("""COMPUTED_VALUE"""),"")</f>
        <v/>
      </c>
      <c r="J447" t="str">
        <f ca="1">IFERROR(__xludf.DUMMYFUNCTION("""COMPUTED_VALUE"""),"")</f>
        <v/>
      </c>
      <c r="K447" t="str">
        <f ca="1">IFERROR(__xludf.DUMMYFUNCTION("""COMPUTED_VALUE"""),"")</f>
        <v/>
      </c>
      <c r="L447" t="str">
        <f ca="1">IFERROR(__xludf.DUMMYFUNCTION("""COMPUTED_VALUE"""),"")</f>
        <v/>
      </c>
      <c r="M447" t="str">
        <f ca="1">IFERROR(__xludf.DUMMYFUNCTION("""COMPUTED_VALUE"""),"")</f>
        <v/>
      </c>
    </row>
    <row r="448" spans="1:13" ht="12.5" hidden="1" x14ac:dyDescent="0.25">
      <c r="A448" t="str">
        <f ca="1">IFERROR(__xludf.DUMMYFUNCTION("""COMPUTED_VALUE"""),"")</f>
        <v/>
      </c>
      <c r="B448" t="str">
        <f ca="1">IFERROR(__xludf.DUMMYFUNCTION("""COMPUTED_VALUE"""),"")</f>
        <v/>
      </c>
      <c r="C448" t="str">
        <f ca="1">IFERROR(__xludf.DUMMYFUNCTION("""COMPUTED_VALUE"""),"")</f>
        <v/>
      </c>
      <c r="D448" s="24" t="str">
        <f ca="1">IFERROR(__xludf.DUMMYFUNCTION("""COMPUTED_VALUE"""),"")</f>
        <v/>
      </c>
      <c r="E448" s="24" t="str">
        <f ca="1">IFERROR(__xludf.DUMMYFUNCTION("""COMPUTED_VALUE"""),"")</f>
        <v/>
      </c>
      <c r="F448" s="24" t="str">
        <f ca="1">IFERROR(__xludf.DUMMYFUNCTION("""COMPUTED_VALUE"""),"")</f>
        <v/>
      </c>
      <c r="G448" s="24" t="str">
        <f ca="1">IFERROR(__xludf.DUMMYFUNCTION("""COMPUTED_VALUE"""),"")</f>
        <v/>
      </c>
      <c r="H448" s="24" t="str">
        <f ca="1">IFERROR(__xludf.DUMMYFUNCTION("""COMPUTED_VALUE"""),"")</f>
        <v/>
      </c>
      <c r="I448" t="str">
        <f ca="1">IFERROR(__xludf.DUMMYFUNCTION("""COMPUTED_VALUE"""),"")</f>
        <v/>
      </c>
      <c r="J448" t="str">
        <f ca="1">IFERROR(__xludf.DUMMYFUNCTION("""COMPUTED_VALUE"""),"")</f>
        <v/>
      </c>
      <c r="K448" t="str">
        <f ca="1">IFERROR(__xludf.DUMMYFUNCTION("""COMPUTED_VALUE"""),"")</f>
        <v/>
      </c>
      <c r="L448" t="str">
        <f ca="1">IFERROR(__xludf.DUMMYFUNCTION("""COMPUTED_VALUE"""),"")</f>
        <v/>
      </c>
      <c r="M448" t="str">
        <f ca="1">IFERROR(__xludf.DUMMYFUNCTION("""COMPUTED_VALUE"""),"")</f>
        <v/>
      </c>
    </row>
    <row r="449" spans="1:13" ht="12.5" hidden="1" x14ac:dyDescent="0.25">
      <c r="A449" t="str">
        <f ca="1">IFERROR(__xludf.DUMMYFUNCTION("""COMPUTED_VALUE"""),"")</f>
        <v/>
      </c>
      <c r="B449" t="str">
        <f ca="1">IFERROR(__xludf.DUMMYFUNCTION("""COMPUTED_VALUE"""),"")</f>
        <v/>
      </c>
      <c r="C449" t="str">
        <f ca="1">IFERROR(__xludf.DUMMYFUNCTION("""COMPUTED_VALUE"""),"")</f>
        <v/>
      </c>
      <c r="D449" s="24" t="str">
        <f ca="1">IFERROR(__xludf.DUMMYFUNCTION("""COMPUTED_VALUE"""),"")</f>
        <v/>
      </c>
      <c r="E449" s="24" t="str">
        <f ca="1">IFERROR(__xludf.DUMMYFUNCTION("""COMPUTED_VALUE"""),"")</f>
        <v/>
      </c>
      <c r="F449" s="24" t="str">
        <f ca="1">IFERROR(__xludf.DUMMYFUNCTION("""COMPUTED_VALUE"""),"")</f>
        <v/>
      </c>
      <c r="G449" s="24" t="str">
        <f ca="1">IFERROR(__xludf.DUMMYFUNCTION("""COMPUTED_VALUE"""),"")</f>
        <v/>
      </c>
      <c r="H449" s="24" t="str">
        <f ca="1">IFERROR(__xludf.DUMMYFUNCTION("""COMPUTED_VALUE"""),"")</f>
        <v/>
      </c>
      <c r="I449" t="str">
        <f ca="1">IFERROR(__xludf.DUMMYFUNCTION("""COMPUTED_VALUE"""),"")</f>
        <v/>
      </c>
      <c r="J449" t="str">
        <f ca="1">IFERROR(__xludf.DUMMYFUNCTION("""COMPUTED_VALUE"""),"")</f>
        <v/>
      </c>
      <c r="K449" t="str">
        <f ca="1">IFERROR(__xludf.DUMMYFUNCTION("""COMPUTED_VALUE"""),"")</f>
        <v/>
      </c>
      <c r="L449" t="str">
        <f ca="1">IFERROR(__xludf.DUMMYFUNCTION("""COMPUTED_VALUE"""),"")</f>
        <v/>
      </c>
      <c r="M449" t="str">
        <f ca="1">IFERROR(__xludf.DUMMYFUNCTION("""COMPUTED_VALUE"""),"")</f>
        <v/>
      </c>
    </row>
    <row r="450" spans="1:13" ht="12.5" hidden="1" x14ac:dyDescent="0.25">
      <c r="A450" t="str">
        <f ca="1">IFERROR(__xludf.DUMMYFUNCTION("""COMPUTED_VALUE"""),"")</f>
        <v/>
      </c>
      <c r="B450" t="str">
        <f ca="1">IFERROR(__xludf.DUMMYFUNCTION("""COMPUTED_VALUE"""),"")</f>
        <v/>
      </c>
      <c r="C450" t="str">
        <f ca="1">IFERROR(__xludf.DUMMYFUNCTION("""COMPUTED_VALUE"""),"")</f>
        <v/>
      </c>
      <c r="D450" s="24" t="str">
        <f ca="1">IFERROR(__xludf.DUMMYFUNCTION("""COMPUTED_VALUE"""),"")</f>
        <v/>
      </c>
      <c r="E450" s="24" t="str">
        <f ca="1">IFERROR(__xludf.DUMMYFUNCTION("""COMPUTED_VALUE"""),"")</f>
        <v/>
      </c>
      <c r="F450" s="24" t="str">
        <f ca="1">IFERROR(__xludf.DUMMYFUNCTION("""COMPUTED_VALUE"""),"")</f>
        <v/>
      </c>
      <c r="G450" s="24" t="str">
        <f ca="1">IFERROR(__xludf.DUMMYFUNCTION("""COMPUTED_VALUE"""),"")</f>
        <v/>
      </c>
      <c r="H450" s="24" t="str">
        <f ca="1">IFERROR(__xludf.DUMMYFUNCTION("""COMPUTED_VALUE"""),"")</f>
        <v/>
      </c>
      <c r="I450" t="str">
        <f ca="1">IFERROR(__xludf.DUMMYFUNCTION("""COMPUTED_VALUE"""),"")</f>
        <v/>
      </c>
      <c r="J450" t="str">
        <f ca="1">IFERROR(__xludf.DUMMYFUNCTION("""COMPUTED_VALUE"""),"")</f>
        <v/>
      </c>
      <c r="K450" t="str">
        <f ca="1">IFERROR(__xludf.DUMMYFUNCTION("""COMPUTED_VALUE"""),"")</f>
        <v/>
      </c>
      <c r="L450" t="str">
        <f ca="1">IFERROR(__xludf.DUMMYFUNCTION("""COMPUTED_VALUE"""),"")</f>
        <v/>
      </c>
      <c r="M450" t="str">
        <f ca="1">IFERROR(__xludf.DUMMYFUNCTION("""COMPUTED_VALUE"""),"")</f>
        <v/>
      </c>
    </row>
    <row r="451" spans="1:13" ht="12.5" hidden="1" x14ac:dyDescent="0.25">
      <c r="A451" t="str">
        <f ca="1">IFERROR(__xludf.DUMMYFUNCTION("""COMPUTED_VALUE"""),"")</f>
        <v/>
      </c>
      <c r="B451" t="str">
        <f ca="1">IFERROR(__xludf.DUMMYFUNCTION("""COMPUTED_VALUE"""),"")</f>
        <v/>
      </c>
      <c r="C451" t="str">
        <f ca="1">IFERROR(__xludf.DUMMYFUNCTION("""COMPUTED_VALUE"""),"")</f>
        <v/>
      </c>
      <c r="D451" s="24" t="str">
        <f ca="1">IFERROR(__xludf.DUMMYFUNCTION("""COMPUTED_VALUE"""),"")</f>
        <v/>
      </c>
      <c r="E451" s="24" t="str">
        <f ca="1">IFERROR(__xludf.DUMMYFUNCTION("""COMPUTED_VALUE"""),"")</f>
        <v/>
      </c>
      <c r="F451" s="24" t="str">
        <f ca="1">IFERROR(__xludf.DUMMYFUNCTION("""COMPUTED_VALUE"""),"")</f>
        <v/>
      </c>
      <c r="G451" s="24" t="str">
        <f ca="1">IFERROR(__xludf.DUMMYFUNCTION("""COMPUTED_VALUE"""),"")</f>
        <v/>
      </c>
      <c r="H451" s="24" t="str">
        <f ca="1">IFERROR(__xludf.DUMMYFUNCTION("""COMPUTED_VALUE"""),"")</f>
        <v/>
      </c>
      <c r="I451" t="str">
        <f ca="1">IFERROR(__xludf.DUMMYFUNCTION("""COMPUTED_VALUE"""),"")</f>
        <v/>
      </c>
      <c r="J451" t="str">
        <f ca="1">IFERROR(__xludf.DUMMYFUNCTION("""COMPUTED_VALUE"""),"")</f>
        <v/>
      </c>
      <c r="K451" t="str">
        <f ca="1">IFERROR(__xludf.DUMMYFUNCTION("""COMPUTED_VALUE"""),"")</f>
        <v/>
      </c>
      <c r="L451" t="str">
        <f ca="1">IFERROR(__xludf.DUMMYFUNCTION("""COMPUTED_VALUE"""),"")</f>
        <v/>
      </c>
      <c r="M451" t="str">
        <f ca="1">IFERROR(__xludf.DUMMYFUNCTION("""COMPUTED_VALUE"""),"")</f>
        <v/>
      </c>
    </row>
    <row r="452" spans="1:13" ht="12.5" hidden="1" x14ac:dyDescent="0.25">
      <c r="A452" t="str">
        <f ca="1">IFERROR(__xludf.DUMMYFUNCTION("""COMPUTED_VALUE"""),"")</f>
        <v/>
      </c>
      <c r="B452" t="str">
        <f ca="1">IFERROR(__xludf.DUMMYFUNCTION("""COMPUTED_VALUE"""),"")</f>
        <v/>
      </c>
      <c r="C452" t="str">
        <f ca="1">IFERROR(__xludf.DUMMYFUNCTION("""COMPUTED_VALUE"""),"")</f>
        <v/>
      </c>
      <c r="D452" s="24" t="str">
        <f ca="1">IFERROR(__xludf.DUMMYFUNCTION("""COMPUTED_VALUE"""),"")</f>
        <v/>
      </c>
      <c r="E452" s="24" t="str">
        <f ca="1">IFERROR(__xludf.DUMMYFUNCTION("""COMPUTED_VALUE"""),"")</f>
        <v/>
      </c>
      <c r="F452" s="24" t="str">
        <f ca="1">IFERROR(__xludf.DUMMYFUNCTION("""COMPUTED_VALUE"""),"")</f>
        <v/>
      </c>
      <c r="G452" s="24" t="str">
        <f ca="1">IFERROR(__xludf.DUMMYFUNCTION("""COMPUTED_VALUE"""),"")</f>
        <v/>
      </c>
      <c r="H452" s="24" t="str">
        <f ca="1">IFERROR(__xludf.DUMMYFUNCTION("""COMPUTED_VALUE"""),"")</f>
        <v/>
      </c>
      <c r="I452" t="str">
        <f ca="1">IFERROR(__xludf.DUMMYFUNCTION("""COMPUTED_VALUE"""),"")</f>
        <v/>
      </c>
      <c r="J452" t="str">
        <f ca="1">IFERROR(__xludf.DUMMYFUNCTION("""COMPUTED_VALUE"""),"")</f>
        <v/>
      </c>
      <c r="K452" t="str">
        <f ca="1">IFERROR(__xludf.DUMMYFUNCTION("""COMPUTED_VALUE"""),"")</f>
        <v/>
      </c>
      <c r="L452" t="str">
        <f ca="1">IFERROR(__xludf.DUMMYFUNCTION("""COMPUTED_VALUE"""),"")</f>
        <v/>
      </c>
      <c r="M452" t="str">
        <f ca="1">IFERROR(__xludf.DUMMYFUNCTION("""COMPUTED_VALUE"""),"")</f>
        <v/>
      </c>
    </row>
    <row r="453" spans="1:13" ht="12.5" hidden="1" x14ac:dyDescent="0.25">
      <c r="A453" t="str">
        <f ca="1">IFERROR(__xludf.DUMMYFUNCTION("""COMPUTED_VALUE"""),"")</f>
        <v/>
      </c>
      <c r="B453" t="str">
        <f ca="1">IFERROR(__xludf.DUMMYFUNCTION("""COMPUTED_VALUE"""),"")</f>
        <v/>
      </c>
      <c r="C453" t="str">
        <f ca="1">IFERROR(__xludf.DUMMYFUNCTION("""COMPUTED_VALUE"""),"")</f>
        <v/>
      </c>
      <c r="D453" s="24" t="str">
        <f ca="1">IFERROR(__xludf.DUMMYFUNCTION("""COMPUTED_VALUE"""),"")</f>
        <v/>
      </c>
      <c r="E453" s="24" t="str">
        <f ca="1">IFERROR(__xludf.DUMMYFUNCTION("""COMPUTED_VALUE"""),"")</f>
        <v/>
      </c>
      <c r="F453" s="24" t="str">
        <f ca="1">IFERROR(__xludf.DUMMYFUNCTION("""COMPUTED_VALUE"""),"")</f>
        <v/>
      </c>
      <c r="G453" s="24" t="str">
        <f ca="1">IFERROR(__xludf.DUMMYFUNCTION("""COMPUTED_VALUE"""),"")</f>
        <v/>
      </c>
      <c r="H453" s="24" t="str">
        <f ca="1">IFERROR(__xludf.DUMMYFUNCTION("""COMPUTED_VALUE"""),"")</f>
        <v/>
      </c>
      <c r="I453" t="str">
        <f ca="1">IFERROR(__xludf.DUMMYFUNCTION("""COMPUTED_VALUE"""),"")</f>
        <v/>
      </c>
      <c r="J453" t="str">
        <f ca="1">IFERROR(__xludf.DUMMYFUNCTION("""COMPUTED_VALUE"""),"")</f>
        <v/>
      </c>
      <c r="K453" t="str">
        <f ca="1">IFERROR(__xludf.DUMMYFUNCTION("""COMPUTED_VALUE"""),"")</f>
        <v/>
      </c>
      <c r="L453" t="str">
        <f ca="1">IFERROR(__xludf.DUMMYFUNCTION("""COMPUTED_VALUE"""),"")</f>
        <v/>
      </c>
      <c r="M453" t="str">
        <f ca="1">IFERROR(__xludf.DUMMYFUNCTION("""COMPUTED_VALUE"""),"")</f>
        <v/>
      </c>
    </row>
    <row r="454" spans="1:13" ht="12.5" hidden="1" x14ac:dyDescent="0.25">
      <c r="A454" t="str">
        <f ca="1">IFERROR(__xludf.DUMMYFUNCTION("""COMPUTED_VALUE"""),"")</f>
        <v/>
      </c>
      <c r="B454" t="str">
        <f ca="1">IFERROR(__xludf.DUMMYFUNCTION("""COMPUTED_VALUE"""),"")</f>
        <v/>
      </c>
      <c r="C454" t="str">
        <f ca="1">IFERROR(__xludf.DUMMYFUNCTION("""COMPUTED_VALUE"""),"")</f>
        <v/>
      </c>
      <c r="D454" s="24" t="str">
        <f ca="1">IFERROR(__xludf.DUMMYFUNCTION("""COMPUTED_VALUE"""),"")</f>
        <v/>
      </c>
      <c r="E454" s="24" t="str">
        <f ca="1">IFERROR(__xludf.DUMMYFUNCTION("""COMPUTED_VALUE"""),"")</f>
        <v/>
      </c>
      <c r="F454" s="24" t="str">
        <f ca="1">IFERROR(__xludf.DUMMYFUNCTION("""COMPUTED_VALUE"""),"")</f>
        <v/>
      </c>
      <c r="G454" s="24" t="str">
        <f ca="1">IFERROR(__xludf.DUMMYFUNCTION("""COMPUTED_VALUE"""),"")</f>
        <v/>
      </c>
      <c r="H454" s="24" t="str">
        <f ca="1">IFERROR(__xludf.DUMMYFUNCTION("""COMPUTED_VALUE"""),"")</f>
        <v/>
      </c>
      <c r="I454" t="str">
        <f ca="1">IFERROR(__xludf.DUMMYFUNCTION("""COMPUTED_VALUE"""),"")</f>
        <v/>
      </c>
      <c r="J454" t="str">
        <f ca="1">IFERROR(__xludf.DUMMYFUNCTION("""COMPUTED_VALUE"""),"")</f>
        <v/>
      </c>
      <c r="K454" t="str">
        <f ca="1">IFERROR(__xludf.DUMMYFUNCTION("""COMPUTED_VALUE"""),"")</f>
        <v/>
      </c>
      <c r="L454" t="str">
        <f ca="1">IFERROR(__xludf.DUMMYFUNCTION("""COMPUTED_VALUE"""),"")</f>
        <v/>
      </c>
      <c r="M454" t="str">
        <f ca="1">IFERROR(__xludf.DUMMYFUNCTION("""COMPUTED_VALUE"""),"")</f>
        <v/>
      </c>
    </row>
    <row r="455" spans="1:13" ht="12.5" hidden="1" x14ac:dyDescent="0.25">
      <c r="A455" t="str">
        <f ca="1">IFERROR(__xludf.DUMMYFUNCTION("""COMPUTED_VALUE"""),"")</f>
        <v/>
      </c>
      <c r="B455" t="str">
        <f ca="1">IFERROR(__xludf.DUMMYFUNCTION("""COMPUTED_VALUE"""),"")</f>
        <v/>
      </c>
      <c r="C455" t="str">
        <f ca="1">IFERROR(__xludf.DUMMYFUNCTION("""COMPUTED_VALUE"""),"")</f>
        <v/>
      </c>
      <c r="D455" s="24" t="str">
        <f ca="1">IFERROR(__xludf.DUMMYFUNCTION("""COMPUTED_VALUE"""),"")</f>
        <v/>
      </c>
      <c r="E455" s="24" t="str">
        <f ca="1">IFERROR(__xludf.DUMMYFUNCTION("""COMPUTED_VALUE"""),"")</f>
        <v/>
      </c>
      <c r="F455" s="24" t="str">
        <f ca="1">IFERROR(__xludf.DUMMYFUNCTION("""COMPUTED_VALUE"""),"")</f>
        <v/>
      </c>
      <c r="G455" s="24" t="str">
        <f ca="1">IFERROR(__xludf.DUMMYFUNCTION("""COMPUTED_VALUE"""),"")</f>
        <v/>
      </c>
      <c r="H455" s="24" t="str">
        <f ca="1">IFERROR(__xludf.DUMMYFUNCTION("""COMPUTED_VALUE"""),"")</f>
        <v/>
      </c>
      <c r="I455" t="str">
        <f ca="1">IFERROR(__xludf.DUMMYFUNCTION("""COMPUTED_VALUE"""),"")</f>
        <v/>
      </c>
      <c r="J455" t="str">
        <f ca="1">IFERROR(__xludf.DUMMYFUNCTION("""COMPUTED_VALUE"""),"")</f>
        <v/>
      </c>
      <c r="K455" t="str">
        <f ca="1">IFERROR(__xludf.DUMMYFUNCTION("""COMPUTED_VALUE"""),"")</f>
        <v/>
      </c>
      <c r="L455" t="str">
        <f ca="1">IFERROR(__xludf.DUMMYFUNCTION("""COMPUTED_VALUE"""),"")</f>
        <v/>
      </c>
      <c r="M455" t="str">
        <f ca="1">IFERROR(__xludf.DUMMYFUNCTION("""COMPUTED_VALUE"""),"")</f>
        <v/>
      </c>
    </row>
    <row r="456" spans="1:13" ht="12.5" hidden="1" x14ac:dyDescent="0.25">
      <c r="A456" t="str">
        <f ca="1">IFERROR(__xludf.DUMMYFUNCTION("""COMPUTED_VALUE"""),"")</f>
        <v/>
      </c>
      <c r="B456" t="str">
        <f ca="1">IFERROR(__xludf.DUMMYFUNCTION("""COMPUTED_VALUE"""),"")</f>
        <v/>
      </c>
      <c r="C456" t="str">
        <f ca="1">IFERROR(__xludf.DUMMYFUNCTION("""COMPUTED_VALUE"""),"")</f>
        <v/>
      </c>
      <c r="D456" s="24" t="str">
        <f ca="1">IFERROR(__xludf.DUMMYFUNCTION("""COMPUTED_VALUE"""),"")</f>
        <v/>
      </c>
      <c r="E456" s="24" t="str">
        <f ca="1">IFERROR(__xludf.DUMMYFUNCTION("""COMPUTED_VALUE"""),"")</f>
        <v/>
      </c>
      <c r="F456" s="24" t="str">
        <f ca="1">IFERROR(__xludf.DUMMYFUNCTION("""COMPUTED_VALUE"""),"")</f>
        <v/>
      </c>
      <c r="G456" s="24" t="str">
        <f ca="1">IFERROR(__xludf.DUMMYFUNCTION("""COMPUTED_VALUE"""),"")</f>
        <v/>
      </c>
      <c r="H456" s="24" t="str">
        <f ca="1">IFERROR(__xludf.DUMMYFUNCTION("""COMPUTED_VALUE"""),"")</f>
        <v/>
      </c>
      <c r="I456" t="str">
        <f ca="1">IFERROR(__xludf.DUMMYFUNCTION("""COMPUTED_VALUE"""),"")</f>
        <v/>
      </c>
      <c r="J456" t="str">
        <f ca="1">IFERROR(__xludf.DUMMYFUNCTION("""COMPUTED_VALUE"""),"")</f>
        <v/>
      </c>
      <c r="K456" t="str">
        <f ca="1">IFERROR(__xludf.DUMMYFUNCTION("""COMPUTED_VALUE"""),"")</f>
        <v/>
      </c>
      <c r="L456" t="str">
        <f ca="1">IFERROR(__xludf.DUMMYFUNCTION("""COMPUTED_VALUE"""),"")</f>
        <v/>
      </c>
      <c r="M456" t="str">
        <f ca="1">IFERROR(__xludf.DUMMYFUNCTION("""COMPUTED_VALUE"""),"")</f>
        <v/>
      </c>
    </row>
    <row r="457" spans="1:13" ht="12.5" hidden="1" x14ac:dyDescent="0.25">
      <c r="A457" t="str">
        <f ca="1">IFERROR(__xludf.DUMMYFUNCTION("""COMPUTED_VALUE"""),"")</f>
        <v/>
      </c>
      <c r="B457" t="str">
        <f ca="1">IFERROR(__xludf.DUMMYFUNCTION("""COMPUTED_VALUE"""),"")</f>
        <v/>
      </c>
      <c r="C457" t="str">
        <f ca="1">IFERROR(__xludf.DUMMYFUNCTION("""COMPUTED_VALUE"""),"")</f>
        <v/>
      </c>
      <c r="D457" s="24" t="str">
        <f ca="1">IFERROR(__xludf.DUMMYFUNCTION("""COMPUTED_VALUE"""),"")</f>
        <v/>
      </c>
      <c r="E457" s="24" t="str">
        <f ca="1">IFERROR(__xludf.DUMMYFUNCTION("""COMPUTED_VALUE"""),"")</f>
        <v/>
      </c>
      <c r="F457" s="24" t="str">
        <f ca="1">IFERROR(__xludf.DUMMYFUNCTION("""COMPUTED_VALUE"""),"")</f>
        <v/>
      </c>
      <c r="G457" s="24" t="str">
        <f ca="1">IFERROR(__xludf.DUMMYFUNCTION("""COMPUTED_VALUE"""),"")</f>
        <v/>
      </c>
      <c r="H457" s="24" t="str">
        <f ca="1">IFERROR(__xludf.DUMMYFUNCTION("""COMPUTED_VALUE"""),"")</f>
        <v/>
      </c>
      <c r="I457" t="str">
        <f ca="1">IFERROR(__xludf.DUMMYFUNCTION("""COMPUTED_VALUE"""),"")</f>
        <v/>
      </c>
      <c r="J457" t="str">
        <f ca="1">IFERROR(__xludf.DUMMYFUNCTION("""COMPUTED_VALUE"""),"")</f>
        <v/>
      </c>
      <c r="K457" t="str">
        <f ca="1">IFERROR(__xludf.DUMMYFUNCTION("""COMPUTED_VALUE"""),"")</f>
        <v/>
      </c>
      <c r="L457" t="str">
        <f ca="1">IFERROR(__xludf.DUMMYFUNCTION("""COMPUTED_VALUE"""),"")</f>
        <v/>
      </c>
      <c r="M457" t="str">
        <f ca="1">IFERROR(__xludf.DUMMYFUNCTION("""COMPUTED_VALUE"""),"")</f>
        <v/>
      </c>
    </row>
    <row r="458" spans="1:13" ht="12.5" hidden="1" x14ac:dyDescent="0.25">
      <c r="A458" t="str">
        <f ca="1">IFERROR(__xludf.DUMMYFUNCTION("""COMPUTED_VALUE"""),"")</f>
        <v/>
      </c>
      <c r="B458" t="str">
        <f ca="1">IFERROR(__xludf.DUMMYFUNCTION("""COMPUTED_VALUE"""),"")</f>
        <v/>
      </c>
      <c r="C458" t="str">
        <f ca="1">IFERROR(__xludf.DUMMYFUNCTION("""COMPUTED_VALUE"""),"")</f>
        <v/>
      </c>
      <c r="D458" s="24" t="str">
        <f ca="1">IFERROR(__xludf.DUMMYFUNCTION("""COMPUTED_VALUE"""),"")</f>
        <v/>
      </c>
      <c r="E458" s="24" t="str">
        <f ca="1">IFERROR(__xludf.DUMMYFUNCTION("""COMPUTED_VALUE"""),"")</f>
        <v/>
      </c>
      <c r="F458" s="24" t="str">
        <f ca="1">IFERROR(__xludf.DUMMYFUNCTION("""COMPUTED_VALUE"""),"")</f>
        <v/>
      </c>
      <c r="G458" s="24" t="str">
        <f ca="1">IFERROR(__xludf.DUMMYFUNCTION("""COMPUTED_VALUE"""),"")</f>
        <v/>
      </c>
      <c r="H458" s="24" t="str">
        <f ca="1">IFERROR(__xludf.DUMMYFUNCTION("""COMPUTED_VALUE"""),"")</f>
        <v/>
      </c>
      <c r="I458" t="str">
        <f ca="1">IFERROR(__xludf.DUMMYFUNCTION("""COMPUTED_VALUE"""),"")</f>
        <v/>
      </c>
      <c r="J458" t="str">
        <f ca="1">IFERROR(__xludf.DUMMYFUNCTION("""COMPUTED_VALUE"""),"")</f>
        <v/>
      </c>
      <c r="K458" t="str">
        <f ca="1">IFERROR(__xludf.DUMMYFUNCTION("""COMPUTED_VALUE"""),"")</f>
        <v/>
      </c>
      <c r="L458" t="str">
        <f ca="1">IFERROR(__xludf.DUMMYFUNCTION("""COMPUTED_VALUE"""),"")</f>
        <v/>
      </c>
      <c r="M458" t="str">
        <f ca="1">IFERROR(__xludf.DUMMYFUNCTION("""COMPUTED_VALUE"""),"")</f>
        <v/>
      </c>
    </row>
    <row r="459" spans="1:13" ht="12.5" hidden="1" x14ac:dyDescent="0.25">
      <c r="A459" t="str">
        <f ca="1">IFERROR(__xludf.DUMMYFUNCTION("""COMPUTED_VALUE"""),"")</f>
        <v/>
      </c>
      <c r="B459" t="str">
        <f ca="1">IFERROR(__xludf.DUMMYFUNCTION("""COMPUTED_VALUE"""),"")</f>
        <v/>
      </c>
      <c r="C459" t="str">
        <f ca="1">IFERROR(__xludf.DUMMYFUNCTION("""COMPUTED_VALUE"""),"")</f>
        <v/>
      </c>
      <c r="D459" s="24" t="str">
        <f ca="1">IFERROR(__xludf.DUMMYFUNCTION("""COMPUTED_VALUE"""),"")</f>
        <v/>
      </c>
      <c r="E459" s="24" t="str">
        <f ca="1">IFERROR(__xludf.DUMMYFUNCTION("""COMPUTED_VALUE"""),"")</f>
        <v/>
      </c>
      <c r="F459" s="24" t="str">
        <f ca="1">IFERROR(__xludf.DUMMYFUNCTION("""COMPUTED_VALUE"""),"")</f>
        <v/>
      </c>
      <c r="G459" s="24" t="str">
        <f ca="1">IFERROR(__xludf.DUMMYFUNCTION("""COMPUTED_VALUE"""),"")</f>
        <v/>
      </c>
      <c r="H459" s="24" t="str">
        <f ca="1">IFERROR(__xludf.DUMMYFUNCTION("""COMPUTED_VALUE"""),"")</f>
        <v/>
      </c>
      <c r="I459" t="str">
        <f ca="1">IFERROR(__xludf.DUMMYFUNCTION("""COMPUTED_VALUE"""),"")</f>
        <v/>
      </c>
      <c r="J459" t="str">
        <f ca="1">IFERROR(__xludf.DUMMYFUNCTION("""COMPUTED_VALUE"""),"")</f>
        <v/>
      </c>
      <c r="K459" t="str">
        <f ca="1">IFERROR(__xludf.DUMMYFUNCTION("""COMPUTED_VALUE"""),"")</f>
        <v/>
      </c>
      <c r="L459" t="str">
        <f ca="1">IFERROR(__xludf.DUMMYFUNCTION("""COMPUTED_VALUE"""),"")</f>
        <v/>
      </c>
      <c r="M459" t="str">
        <f ca="1">IFERROR(__xludf.DUMMYFUNCTION("""COMPUTED_VALUE"""),"")</f>
        <v/>
      </c>
    </row>
    <row r="460" spans="1:13" ht="12.5" hidden="1" x14ac:dyDescent="0.25">
      <c r="A460" t="str">
        <f ca="1">IFERROR(__xludf.DUMMYFUNCTION("""COMPUTED_VALUE"""),"")</f>
        <v/>
      </c>
      <c r="B460" t="str">
        <f ca="1">IFERROR(__xludf.DUMMYFUNCTION("""COMPUTED_VALUE"""),"")</f>
        <v/>
      </c>
      <c r="C460" t="str">
        <f ca="1">IFERROR(__xludf.DUMMYFUNCTION("""COMPUTED_VALUE"""),"")</f>
        <v/>
      </c>
      <c r="D460" s="24" t="str">
        <f ca="1">IFERROR(__xludf.DUMMYFUNCTION("""COMPUTED_VALUE"""),"")</f>
        <v/>
      </c>
      <c r="E460" s="24" t="str">
        <f ca="1">IFERROR(__xludf.DUMMYFUNCTION("""COMPUTED_VALUE"""),"")</f>
        <v/>
      </c>
      <c r="F460" s="24" t="str">
        <f ca="1">IFERROR(__xludf.DUMMYFUNCTION("""COMPUTED_VALUE"""),"")</f>
        <v/>
      </c>
      <c r="G460" s="24" t="str">
        <f ca="1">IFERROR(__xludf.DUMMYFUNCTION("""COMPUTED_VALUE"""),"")</f>
        <v/>
      </c>
      <c r="H460" s="24" t="str">
        <f ca="1">IFERROR(__xludf.DUMMYFUNCTION("""COMPUTED_VALUE"""),"")</f>
        <v/>
      </c>
      <c r="I460" t="str">
        <f ca="1">IFERROR(__xludf.DUMMYFUNCTION("""COMPUTED_VALUE"""),"")</f>
        <v/>
      </c>
      <c r="J460" t="str">
        <f ca="1">IFERROR(__xludf.DUMMYFUNCTION("""COMPUTED_VALUE"""),"")</f>
        <v/>
      </c>
      <c r="K460" t="str">
        <f ca="1">IFERROR(__xludf.DUMMYFUNCTION("""COMPUTED_VALUE"""),"")</f>
        <v/>
      </c>
      <c r="L460" t="str">
        <f ca="1">IFERROR(__xludf.DUMMYFUNCTION("""COMPUTED_VALUE"""),"")</f>
        <v/>
      </c>
      <c r="M460" t="str">
        <f ca="1">IFERROR(__xludf.DUMMYFUNCTION("""COMPUTED_VALUE"""),"")</f>
        <v/>
      </c>
    </row>
    <row r="461" spans="1:13" ht="12.5" hidden="1" x14ac:dyDescent="0.25">
      <c r="A461" t="str">
        <f ca="1">IFERROR(__xludf.DUMMYFUNCTION("""COMPUTED_VALUE"""),"")</f>
        <v/>
      </c>
      <c r="B461" t="str">
        <f ca="1">IFERROR(__xludf.DUMMYFUNCTION("""COMPUTED_VALUE"""),"")</f>
        <v/>
      </c>
      <c r="C461" t="str">
        <f ca="1">IFERROR(__xludf.DUMMYFUNCTION("""COMPUTED_VALUE"""),"")</f>
        <v/>
      </c>
      <c r="D461" s="24" t="str">
        <f ca="1">IFERROR(__xludf.DUMMYFUNCTION("""COMPUTED_VALUE"""),"")</f>
        <v/>
      </c>
      <c r="E461" s="24" t="str">
        <f ca="1">IFERROR(__xludf.DUMMYFUNCTION("""COMPUTED_VALUE"""),"")</f>
        <v/>
      </c>
      <c r="F461" s="24" t="str">
        <f ca="1">IFERROR(__xludf.DUMMYFUNCTION("""COMPUTED_VALUE"""),"")</f>
        <v/>
      </c>
      <c r="G461" s="24" t="str">
        <f ca="1">IFERROR(__xludf.DUMMYFUNCTION("""COMPUTED_VALUE"""),"")</f>
        <v/>
      </c>
      <c r="H461" s="24" t="str">
        <f ca="1">IFERROR(__xludf.DUMMYFUNCTION("""COMPUTED_VALUE"""),"")</f>
        <v/>
      </c>
      <c r="I461" t="str">
        <f ca="1">IFERROR(__xludf.DUMMYFUNCTION("""COMPUTED_VALUE"""),"")</f>
        <v/>
      </c>
      <c r="J461" t="str">
        <f ca="1">IFERROR(__xludf.DUMMYFUNCTION("""COMPUTED_VALUE"""),"")</f>
        <v/>
      </c>
      <c r="K461" t="str">
        <f ca="1">IFERROR(__xludf.DUMMYFUNCTION("""COMPUTED_VALUE"""),"")</f>
        <v/>
      </c>
      <c r="L461" t="str">
        <f ca="1">IFERROR(__xludf.DUMMYFUNCTION("""COMPUTED_VALUE"""),"")</f>
        <v/>
      </c>
      <c r="M461" t="str">
        <f ca="1">IFERROR(__xludf.DUMMYFUNCTION("""COMPUTED_VALUE"""),"")</f>
        <v/>
      </c>
    </row>
    <row r="462" spans="1:13" ht="12.5" hidden="1" x14ac:dyDescent="0.25">
      <c r="A462" t="str">
        <f ca="1">IFERROR(__xludf.DUMMYFUNCTION("""COMPUTED_VALUE"""),"")</f>
        <v/>
      </c>
      <c r="B462" t="str">
        <f ca="1">IFERROR(__xludf.DUMMYFUNCTION("""COMPUTED_VALUE"""),"")</f>
        <v/>
      </c>
      <c r="C462" t="str">
        <f ca="1">IFERROR(__xludf.DUMMYFUNCTION("""COMPUTED_VALUE"""),"")</f>
        <v/>
      </c>
      <c r="D462" s="24" t="str">
        <f ca="1">IFERROR(__xludf.DUMMYFUNCTION("""COMPUTED_VALUE"""),"")</f>
        <v/>
      </c>
      <c r="E462" s="24" t="str">
        <f ca="1">IFERROR(__xludf.DUMMYFUNCTION("""COMPUTED_VALUE"""),"")</f>
        <v/>
      </c>
      <c r="F462" s="24" t="str">
        <f ca="1">IFERROR(__xludf.DUMMYFUNCTION("""COMPUTED_VALUE"""),"")</f>
        <v/>
      </c>
      <c r="G462" s="24" t="str">
        <f ca="1">IFERROR(__xludf.DUMMYFUNCTION("""COMPUTED_VALUE"""),"")</f>
        <v/>
      </c>
      <c r="H462" s="24" t="str">
        <f ca="1">IFERROR(__xludf.DUMMYFUNCTION("""COMPUTED_VALUE"""),"")</f>
        <v/>
      </c>
      <c r="I462" t="str">
        <f ca="1">IFERROR(__xludf.DUMMYFUNCTION("""COMPUTED_VALUE"""),"")</f>
        <v/>
      </c>
      <c r="J462" t="str">
        <f ca="1">IFERROR(__xludf.DUMMYFUNCTION("""COMPUTED_VALUE"""),"")</f>
        <v/>
      </c>
      <c r="K462" t="str">
        <f ca="1">IFERROR(__xludf.DUMMYFUNCTION("""COMPUTED_VALUE"""),"")</f>
        <v/>
      </c>
      <c r="L462" t="str">
        <f ca="1">IFERROR(__xludf.DUMMYFUNCTION("""COMPUTED_VALUE"""),"")</f>
        <v/>
      </c>
      <c r="M462" t="str">
        <f ca="1">IFERROR(__xludf.DUMMYFUNCTION("""COMPUTED_VALUE"""),"")</f>
        <v/>
      </c>
    </row>
    <row r="463" spans="1:13" ht="12.5" hidden="1" x14ac:dyDescent="0.25">
      <c r="A463" t="str">
        <f ca="1">IFERROR(__xludf.DUMMYFUNCTION("""COMPUTED_VALUE"""),"")</f>
        <v/>
      </c>
      <c r="B463" t="str">
        <f ca="1">IFERROR(__xludf.DUMMYFUNCTION("""COMPUTED_VALUE"""),"")</f>
        <v/>
      </c>
      <c r="C463" t="str">
        <f ca="1">IFERROR(__xludf.DUMMYFUNCTION("""COMPUTED_VALUE"""),"")</f>
        <v/>
      </c>
      <c r="D463" s="24" t="str">
        <f ca="1">IFERROR(__xludf.DUMMYFUNCTION("""COMPUTED_VALUE"""),"")</f>
        <v/>
      </c>
      <c r="E463" s="24" t="str">
        <f ca="1">IFERROR(__xludf.DUMMYFUNCTION("""COMPUTED_VALUE"""),"")</f>
        <v/>
      </c>
      <c r="F463" s="24" t="str">
        <f ca="1">IFERROR(__xludf.DUMMYFUNCTION("""COMPUTED_VALUE"""),"")</f>
        <v/>
      </c>
      <c r="G463" s="24" t="str">
        <f ca="1">IFERROR(__xludf.DUMMYFUNCTION("""COMPUTED_VALUE"""),"")</f>
        <v/>
      </c>
      <c r="H463" s="24" t="str">
        <f ca="1">IFERROR(__xludf.DUMMYFUNCTION("""COMPUTED_VALUE"""),"")</f>
        <v/>
      </c>
      <c r="I463" t="str">
        <f ca="1">IFERROR(__xludf.DUMMYFUNCTION("""COMPUTED_VALUE"""),"")</f>
        <v/>
      </c>
      <c r="J463" t="str">
        <f ca="1">IFERROR(__xludf.DUMMYFUNCTION("""COMPUTED_VALUE"""),"")</f>
        <v/>
      </c>
      <c r="K463" t="str">
        <f ca="1">IFERROR(__xludf.DUMMYFUNCTION("""COMPUTED_VALUE"""),"")</f>
        <v/>
      </c>
      <c r="L463" t="str">
        <f ca="1">IFERROR(__xludf.DUMMYFUNCTION("""COMPUTED_VALUE"""),"")</f>
        <v/>
      </c>
      <c r="M463" t="str">
        <f ca="1">IFERROR(__xludf.DUMMYFUNCTION("""COMPUTED_VALUE"""),"")</f>
        <v/>
      </c>
    </row>
    <row r="464" spans="1:13" ht="12.5" hidden="1" x14ac:dyDescent="0.25">
      <c r="A464" t="str">
        <f ca="1">IFERROR(__xludf.DUMMYFUNCTION("""COMPUTED_VALUE"""),"")</f>
        <v/>
      </c>
      <c r="B464" t="str">
        <f ca="1">IFERROR(__xludf.DUMMYFUNCTION("""COMPUTED_VALUE"""),"")</f>
        <v/>
      </c>
      <c r="C464" t="str">
        <f ca="1">IFERROR(__xludf.DUMMYFUNCTION("""COMPUTED_VALUE"""),"")</f>
        <v/>
      </c>
      <c r="D464" s="24" t="str">
        <f ca="1">IFERROR(__xludf.DUMMYFUNCTION("""COMPUTED_VALUE"""),"")</f>
        <v/>
      </c>
      <c r="E464" s="24" t="str">
        <f ca="1">IFERROR(__xludf.DUMMYFUNCTION("""COMPUTED_VALUE"""),"")</f>
        <v/>
      </c>
      <c r="F464" s="24" t="str">
        <f ca="1">IFERROR(__xludf.DUMMYFUNCTION("""COMPUTED_VALUE"""),"")</f>
        <v/>
      </c>
      <c r="G464" s="24" t="str">
        <f ca="1">IFERROR(__xludf.DUMMYFUNCTION("""COMPUTED_VALUE"""),"")</f>
        <v/>
      </c>
      <c r="H464" s="24" t="str">
        <f ca="1">IFERROR(__xludf.DUMMYFUNCTION("""COMPUTED_VALUE"""),"")</f>
        <v/>
      </c>
      <c r="I464" t="str">
        <f ca="1">IFERROR(__xludf.DUMMYFUNCTION("""COMPUTED_VALUE"""),"")</f>
        <v/>
      </c>
      <c r="J464" t="str">
        <f ca="1">IFERROR(__xludf.DUMMYFUNCTION("""COMPUTED_VALUE"""),"")</f>
        <v/>
      </c>
      <c r="K464" t="str">
        <f ca="1">IFERROR(__xludf.DUMMYFUNCTION("""COMPUTED_VALUE"""),"")</f>
        <v/>
      </c>
      <c r="L464" t="str">
        <f ca="1">IFERROR(__xludf.DUMMYFUNCTION("""COMPUTED_VALUE"""),"")</f>
        <v/>
      </c>
      <c r="M464" t="str">
        <f ca="1">IFERROR(__xludf.DUMMYFUNCTION("""COMPUTED_VALUE"""),"")</f>
        <v/>
      </c>
    </row>
    <row r="465" spans="1:13" ht="12.5" hidden="1" x14ac:dyDescent="0.25">
      <c r="A465" t="str">
        <f ca="1">IFERROR(__xludf.DUMMYFUNCTION("""COMPUTED_VALUE"""),"")</f>
        <v/>
      </c>
      <c r="B465" t="str">
        <f ca="1">IFERROR(__xludf.DUMMYFUNCTION("""COMPUTED_VALUE"""),"")</f>
        <v/>
      </c>
      <c r="C465" t="str">
        <f ca="1">IFERROR(__xludf.DUMMYFUNCTION("""COMPUTED_VALUE"""),"")</f>
        <v/>
      </c>
      <c r="D465" s="24" t="str">
        <f ca="1">IFERROR(__xludf.DUMMYFUNCTION("""COMPUTED_VALUE"""),"")</f>
        <v/>
      </c>
      <c r="E465" s="24" t="str">
        <f ca="1">IFERROR(__xludf.DUMMYFUNCTION("""COMPUTED_VALUE"""),"")</f>
        <v/>
      </c>
      <c r="F465" s="24" t="str">
        <f ca="1">IFERROR(__xludf.DUMMYFUNCTION("""COMPUTED_VALUE"""),"")</f>
        <v/>
      </c>
      <c r="G465" s="24" t="str">
        <f ca="1">IFERROR(__xludf.DUMMYFUNCTION("""COMPUTED_VALUE"""),"")</f>
        <v/>
      </c>
      <c r="H465" s="24" t="str">
        <f ca="1">IFERROR(__xludf.DUMMYFUNCTION("""COMPUTED_VALUE"""),"")</f>
        <v/>
      </c>
      <c r="I465" t="str">
        <f ca="1">IFERROR(__xludf.DUMMYFUNCTION("""COMPUTED_VALUE"""),"")</f>
        <v/>
      </c>
      <c r="J465" t="str">
        <f ca="1">IFERROR(__xludf.DUMMYFUNCTION("""COMPUTED_VALUE"""),"")</f>
        <v/>
      </c>
      <c r="K465" t="str">
        <f ca="1">IFERROR(__xludf.DUMMYFUNCTION("""COMPUTED_VALUE"""),"")</f>
        <v/>
      </c>
      <c r="L465" t="str">
        <f ca="1">IFERROR(__xludf.DUMMYFUNCTION("""COMPUTED_VALUE"""),"")</f>
        <v/>
      </c>
      <c r="M465" t="str">
        <f ca="1">IFERROR(__xludf.DUMMYFUNCTION("""COMPUTED_VALUE"""),"")</f>
        <v/>
      </c>
    </row>
    <row r="466" spans="1:13" ht="12.5" hidden="1" x14ac:dyDescent="0.25">
      <c r="A466" t="str">
        <f ca="1">IFERROR(__xludf.DUMMYFUNCTION("""COMPUTED_VALUE"""),"")</f>
        <v/>
      </c>
      <c r="B466" t="str">
        <f ca="1">IFERROR(__xludf.DUMMYFUNCTION("""COMPUTED_VALUE"""),"")</f>
        <v/>
      </c>
      <c r="C466" t="str">
        <f ca="1">IFERROR(__xludf.DUMMYFUNCTION("""COMPUTED_VALUE"""),"")</f>
        <v/>
      </c>
      <c r="D466" s="24" t="str">
        <f ca="1">IFERROR(__xludf.DUMMYFUNCTION("""COMPUTED_VALUE"""),"")</f>
        <v/>
      </c>
      <c r="E466" s="24" t="str">
        <f ca="1">IFERROR(__xludf.DUMMYFUNCTION("""COMPUTED_VALUE"""),"")</f>
        <v/>
      </c>
      <c r="F466" s="24" t="str">
        <f ca="1">IFERROR(__xludf.DUMMYFUNCTION("""COMPUTED_VALUE"""),"")</f>
        <v/>
      </c>
      <c r="G466" s="24" t="str">
        <f ca="1">IFERROR(__xludf.DUMMYFUNCTION("""COMPUTED_VALUE"""),"")</f>
        <v/>
      </c>
      <c r="H466" s="24" t="str">
        <f ca="1">IFERROR(__xludf.DUMMYFUNCTION("""COMPUTED_VALUE"""),"")</f>
        <v/>
      </c>
      <c r="I466" t="str">
        <f ca="1">IFERROR(__xludf.DUMMYFUNCTION("""COMPUTED_VALUE"""),"")</f>
        <v/>
      </c>
      <c r="J466" t="str">
        <f ca="1">IFERROR(__xludf.DUMMYFUNCTION("""COMPUTED_VALUE"""),"")</f>
        <v/>
      </c>
      <c r="K466" t="str">
        <f ca="1">IFERROR(__xludf.DUMMYFUNCTION("""COMPUTED_VALUE"""),"")</f>
        <v/>
      </c>
      <c r="L466" t="str">
        <f ca="1">IFERROR(__xludf.DUMMYFUNCTION("""COMPUTED_VALUE"""),"")</f>
        <v/>
      </c>
      <c r="M466" t="str">
        <f ca="1">IFERROR(__xludf.DUMMYFUNCTION("""COMPUTED_VALUE"""),"")</f>
        <v/>
      </c>
    </row>
    <row r="467" spans="1:13" ht="12.5" hidden="1" x14ac:dyDescent="0.25">
      <c r="A467" t="str">
        <f ca="1">IFERROR(__xludf.DUMMYFUNCTION("""COMPUTED_VALUE"""),"")</f>
        <v/>
      </c>
      <c r="B467" t="str">
        <f ca="1">IFERROR(__xludf.DUMMYFUNCTION("""COMPUTED_VALUE"""),"")</f>
        <v/>
      </c>
      <c r="C467" t="str">
        <f ca="1">IFERROR(__xludf.DUMMYFUNCTION("""COMPUTED_VALUE"""),"")</f>
        <v/>
      </c>
      <c r="D467" s="24" t="str">
        <f ca="1">IFERROR(__xludf.DUMMYFUNCTION("""COMPUTED_VALUE"""),"")</f>
        <v/>
      </c>
      <c r="E467" s="24" t="str">
        <f ca="1">IFERROR(__xludf.DUMMYFUNCTION("""COMPUTED_VALUE"""),"")</f>
        <v/>
      </c>
      <c r="F467" s="24" t="str">
        <f ca="1">IFERROR(__xludf.DUMMYFUNCTION("""COMPUTED_VALUE"""),"")</f>
        <v/>
      </c>
      <c r="G467" s="24" t="str">
        <f ca="1">IFERROR(__xludf.DUMMYFUNCTION("""COMPUTED_VALUE"""),"")</f>
        <v/>
      </c>
      <c r="H467" s="24" t="str">
        <f ca="1">IFERROR(__xludf.DUMMYFUNCTION("""COMPUTED_VALUE"""),"")</f>
        <v/>
      </c>
      <c r="I467" t="str">
        <f ca="1">IFERROR(__xludf.DUMMYFUNCTION("""COMPUTED_VALUE"""),"")</f>
        <v/>
      </c>
      <c r="J467" t="str">
        <f ca="1">IFERROR(__xludf.DUMMYFUNCTION("""COMPUTED_VALUE"""),"")</f>
        <v/>
      </c>
      <c r="K467" t="str">
        <f ca="1">IFERROR(__xludf.DUMMYFUNCTION("""COMPUTED_VALUE"""),"")</f>
        <v/>
      </c>
      <c r="L467" t="str">
        <f ca="1">IFERROR(__xludf.DUMMYFUNCTION("""COMPUTED_VALUE"""),"")</f>
        <v/>
      </c>
      <c r="M467" t="str">
        <f ca="1">IFERROR(__xludf.DUMMYFUNCTION("""COMPUTED_VALUE"""),"")</f>
        <v/>
      </c>
    </row>
    <row r="468" spans="1:13" ht="12.5" hidden="1" x14ac:dyDescent="0.25">
      <c r="A468" t="str">
        <f ca="1">IFERROR(__xludf.DUMMYFUNCTION("""COMPUTED_VALUE"""),"")</f>
        <v/>
      </c>
      <c r="B468" t="str">
        <f ca="1">IFERROR(__xludf.DUMMYFUNCTION("""COMPUTED_VALUE"""),"")</f>
        <v/>
      </c>
      <c r="C468" t="str">
        <f ca="1">IFERROR(__xludf.DUMMYFUNCTION("""COMPUTED_VALUE"""),"")</f>
        <v/>
      </c>
      <c r="D468" s="24" t="str">
        <f ca="1">IFERROR(__xludf.DUMMYFUNCTION("""COMPUTED_VALUE"""),"")</f>
        <v/>
      </c>
      <c r="E468" s="24" t="str">
        <f ca="1">IFERROR(__xludf.DUMMYFUNCTION("""COMPUTED_VALUE"""),"")</f>
        <v/>
      </c>
      <c r="F468" s="24" t="str">
        <f ca="1">IFERROR(__xludf.DUMMYFUNCTION("""COMPUTED_VALUE"""),"")</f>
        <v/>
      </c>
      <c r="G468" s="24" t="str">
        <f ca="1">IFERROR(__xludf.DUMMYFUNCTION("""COMPUTED_VALUE"""),"")</f>
        <v/>
      </c>
      <c r="H468" s="24" t="str">
        <f ca="1">IFERROR(__xludf.DUMMYFUNCTION("""COMPUTED_VALUE"""),"")</f>
        <v/>
      </c>
      <c r="I468" t="str">
        <f ca="1">IFERROR(__xludf.DUMMYFUNCTION("""COMPUTED_VALUE"""),"")</f>
        <v/>
      </c>
      <c r="J468" t="str">
        <f ca="1">IFERROR(__xludf.DUMMYFUNCTION("""COMPUTED_VALUE"""),"")</f>
        <v/>
      </c>
      <c r="K468" t="str">
        <f ca="1">IFERROR(__xludf.DUMMYFUNCTION("""COMPUTED_VALUE"""),"")</f>
        <v/>
      </c>
      <c r="L468" t="str">
        <f ca="1">IFERROR(__xludf.DUMMYFUNCTION("""COMPUTED_VALUE"""),"")</f>
        <v/>
      </c>
      <c r="M468" t="str">
        <f ca="1">IFERROR(__xludf.DUMMYFUNCTION("""COMPUTED_VALUE"""),"")</f>
        <v/>
      </c>
    </row>
    <row r="469" spans="1:13" ht="12.5" hidden="1" x14ac:dyDescent="0.25">
      <c r="A469" t="str">
        <f ca="1">IFERROR(__xludf.DUMMYFUNCTION("""COMPUTED_VALUE"""),"")</f>
        <v/>
      </c>
      <c r="B469" t="str">
        <f ca="1">IFERROR(__xludf.DUMMYFUNCTION("""COMPUTED_VALUE"""),"")</f>
        <v/>
      </c>
      <c r="C469" t="str">
        <f ca="1">IFERROR(__xludf.DUMMYFUNCTION("""COMPUTED_VALUE"""),"")</f>
        <v/>
      </c>
      <c r="D469" s="24" t="str">
        <f ca="1">IFERROR(__xludf.DUMMYFUNCTION("""COMPUTED_VALUE"""),"")</f>
        <v/>
      </c>
      <c r="E469" s="24" t="str">
        <f ca="1">IFERROR(__xludf.DUMMYFUNCTION("""COMPUTED_VALUE"""),"")</f>
        <v/>
      </c>
      <c r="F469" s="24" t="str">
        <f ca="1">IFERROR(__xludf.DUMMYFUNCTION("""COMPUTED_VALUE"""),"")</f>
        <v/>
      </c>
      <c r="G469" s="24" t="str">
        <f ca="1">IFERROR(__xludf.DUMMYFUNCTION("""COMPUTED_VALUE"""),"")</f>
        <v/>
      </c>
      <c r="H469" s="24" t="str">
        <f ca="1">IFERROR(__xludf.DUMMYFUNCTION("""COMPUTED_VALUE"""),"")</f>
        <v/>
      </c>
      <c r="I469" t="str">
        <f ca="1">IFERROR(__xludf.DUMMYFUNCTION("""COMPUTED_VALUE"""),"")</f>
        <v/>
      </c>
      <c r="J469" t="str">
        <f ca="1">IFERROR(__xludf.DUMMYFUNCTION("""COMPUTED_VALUE"""),"")</f>
        <v/>
      </c>
      <c r="K469" t="str">
        <f ca="1">IFERROR(__xludf.DUMMYFUNCTION("""COMPUTED_VALUE"""),"")</f>
        <v/>
      </c>
      <c r="L469" t="str">
        <f ca="1">IFERROR(__xludf.DUMMYFUNCTION("""COMPUTED_VALUE"""),"")</f>
        <v/>
      </c>
      <c r="M469" t="str">
        <f ca="1">IFERROR(__xludf.DUMMYFUNCTION("""COMPUTED_VALUE"""),"")</f>
        <v/>
      </c>
    </row>
    <row r="470" spans="1:13" ht="12.5" hidden="1" x14ac:dyDescent="0.25">
      <c r="A470" t="str">
        <f ca="1">IFERROR(__xludf.DUMMYFUNCTION("""COMPUTED_VALUE"""),"")</f>
        <v/>
      </c>
      <c r="B470" t="str">
        <f ca="1">IFERROR(__xludf.DUMMYFUNCTION("""COMPUTED_VALUE"""),"")</f>
        <v/>
      </c>
      <c r="C470" t="str">
        <f ca="1">IFERROR(__xludf.DUMMYFUNCTION("""COMPUTED_VALUE"""),"")</f>
        <v/>
      </c>
      <c r="D470" s="24" t="str">
        <f ca="1">IFERROR(__xludf.DUMMYFUNCTION("""COMPUTED_VALUE"""),"")</f>
        <v/>
      </c>
      <c r="E470" s="24" t="str">
        <f ca="1">IFERROR(__xludf.DUMMYFUNCTION("""COMPUTED_VALUE"""),"")</f>
        <v/>
      </c>
      <c r="F470" s="24" t="str">
        <f ca="1">IFERROR(__xludf.DUMMYFUNCTION("""COMPUTED_VALUE"""),"")</f>
        <v/>
      </c>
      <c r="G470" s="24" t="str">
        <f ca="1">IFERROR(__xludf.DUMMYFUNCTION("""COMPUTED_VALUE"""),"")</f>
        <v/>
      </c>
      <c r="H470" s="24" t="str">
        <f ca="1">IFERROR(__xludf.DUMMYFUNCTION("""COMPUTED_VALUE"""),"")</f>
        <v/>
      </c>
      <c r="I470" t="str">
        <f ca="1">IFERROR(__xludf.DUMMYFUNCTION("""COMPUTED_VALUE"""),"")</f>
        <v/>
      </c>
      <c r="J470" t="str">
        <f ca="1">IFERROR(__xludf.DUMMYFUNCTION("""COMPUTED_VALUE"""),"")</f>
        <v/>
      </c>
      <c r="K470" t="str">
        <f ca="1">IFERROR(__xludf.DUMMYFUNCTION("""COMPUTED_VALUE"""),"")</f>
        <v/>
      </c>
      <c r="L470" t="str">
        <f ca="1">IFERROR(__xludf.DUMMYFUNCTION("""COMPUTED_VALUE"""),"")</f>
        <v/>
      </c>
      <c r="M470" t="str">
        <f ca="1">IFERROR(__xludf.DUMMYFUNCTION("""COMPUTED_VALUE"""),"")</f>
        <v/>
      </c>
    </row>
    <row r="471" spans="1:13" ht="12.5" hidden="1" x14ac:dyDescent="0.25">
      <c r="A471" t="str">
        <f ca="1">IFERROR(__xludf.DUMMYFUNCTION("""COMPUTED_VALUE"""),"")</f>
        <v/>
      </c>
      <c r="B471" t="str">
        <f ca="1">IFERROR(__xludf.DUMMYFUNCTION("""COMPUTED_VALUE"""),"")</f>
        <v/>
      </c>
      <c r="C471" t="str">
        <f ca="1">IFERROR(__xludf.DUMMYFUNCTION("""COMPUTED_VALUE"""),"")</f>
        <v/>
      </c>
      <c r="D471" s="24" t="str">
        <f ca="1">IFERROR(__xludf.DUMMYFUNCTION("""COMPUTED_VALUE"""),"")</f>
        <v/>
      </c>
      <c r="E471" s="24" t="str">
        <f ca="1">IFERROR(__xludf.DUMMYFUNCTION("""COMPUTED_VALUE"""),"")</f>
        <v/>
      </c>
      <c r="F471" s="24" t="str">
        <f ca="1">IFERROR(__xludf.DUMMYFUNCTION("""COMPUTED_VALUE"""),"")</f>
        <v/>
      </c>
      <c r="G471" s="24" t="str">
        <f ca="1">IFERROR(__xludf.DUMMYFUNCTION("""COMPUTED_VALUE"""),"")</f>
        <v/>
      </c>
      <c r="H471" s="24" t="str">
        <f ca="1">IFERROR(__xludf.DUMMYFUNCTION("""COMPUTED_VALUE"""),"")</f>
        <v/>
      </c>
      <c r="I471" t="str">
        <f ca="1">IFERROR(__xludf.DUMMYFUNCTION("""COMPUTED_VALUE"""),"")</f>
        <v/>
      </c>
      <c r="J471" t="str">
        <f ca="1">IFERROR(__xludf.DUMMYFUNCTION("""COMPUTED_VALUE"""),"")</f>
        <v/>
      </c>
      <c r="K471" t="str">
        <f ca="1">IFERROR(__xludf.DUMMYFUNCTION("""COMPUTED_VALUE"""),"")</f>
        <v/>
      </c>
      <c r="L471" t="str">
        <f ca="1">IFERROR(__xludf.DUMMYFUNCTION("""COMPUTED_VALUE"""),"")</f>
        <v/>
      </c>
      <c r="M471" t="str">
        <f ca="1">IFERROR(__xludf.DUMMYFUNCTION("""COMPUTED_VALUE"""),"")</f>
        <v/>
      </c>
    </row>
    <row r="472" spans="1:13" ht="12.5" hidden="1" x14ac:dyDescent="0.25">
      <c r="A472" t="str">
        <f ca="1">IFERROR(__xludf.DUMMYFUNCTION("""COMPUTED_VALUE"""),"")</f>
        <v/>
      </c>
      <c r="B472" t="str">
        <f ca="1">IFERROR(__xludf.DUMMYFUNCTION("""COMPUTED_VALUE"""),"")</f>
        <v/>
      </c>
      <c r="C472" t="str">
        <f ca="1">IFERROR(__xludf.DUMMYFUNCTION("""COMPUTED_VALUE"""),"")</f>
        <v/>
      </c>
      <c r="D472" s="24" t="str">
        <f ca="1">IFERROR(__xludf.DUMMYFUNCTION("""COMPUTED_VALUE"""),"")</f>
        <v/>
      </c>
      <c r="E472" s="24" t="str">
        <f ca="1">IFERROR(__xludf.DUMMYFUNCTION("""COMPUTED_VALUE"""),"")</f>
        <v/>
      </c>
      <c r="F472" s="24" t="str">
        <f ca="1">IFERROR(__xludf.DUMMYFUNCTION("""COMPUTED_VALUE"""),"")</f>
        <v/>
      </c>
      <c r="G472" s="24" t="str">
        <f ca="1">IFERROR(__xludf.DUMMYFUNCTION("""COMPUTED_VALUE"""),"")</f>
        <v/>
      </c>
      <c r="H472" s="24" t="str">
        <f ca="1">IFERROR(__xludf.DUMMYFUNCTION("""COMPUTED_VALUE"""),"")</f>
        <v/>
      </c>
      <c r="I472" t="str">
        <f ca="1">IFERROR(__xludf.DUMMYFUNCTION("""COMPUTED_VALUE"""),"")</f>
        <v/>
      </c>
      <c r="J472" t="str">
        <f ca="1">IFERROR(__xludf.DUMMYFUNCTION("""COMPUTED_VALUE"""),"")</f>
        <v/>
      </c>
      <c r="K472" t="str">
        <f ca="1">IFERROR(__xludf.DUMMYFUNCTION("""COMPUTED_VALUE"""),"")</f>
        <v/>
      </c>
      <c r="L472" t="str">
        <f ca="1">IFERROR(__xludf.DUMMYFUNCTION("""COMPUTED_VALUE"""),"")</f>
        <v/>
      </c>
      <c r="M472" t="str">
        <f ca="1">IFERROR(__xludf.DUMMYFUNCTION("""COMPUTED_VALUE"""),"")</f>
        <v/>
      </c>
    </row>
    <row r="473" spans="1:13" ht="12.5" hidden="1" x14ac:dyDescent="0.25">
      <c r="A473" t="str">
        <f ca="1">IFERROR(__xludf.DUMMYFUNCTION("""COMPUTED_VALUE"""),"")</f>
        <v/>
      </c>
      <c r="B473" t="str">
        <f ca="1">IFERROR(__xludf.DUMMYFUNCTION("""COMPUTED_VALUE"""),"")</f>
        <v/>
      </c>
      <c r="C473" t="str">
        <f ca="1">IFERROR(__xludf.DUMMYFUNCTION("""COMPUTED_VALUE"""),"")</f>
        <v/>
      </c>
      <c r="D473" s="24" t="str">
        <f ca="1">IFERROR(__xludf.DUMMYFUNCTION("""COMPUTED_VALUE"""),"")</f>
        <v/>
      </c>
      <c r="E473" s="24" t="str">
        <f ca="1">IFERROR(__xludf.DUMMYFUNCTION("""COMPUTED_VALUE"""),"")</f>
        <v/>
      </c>
      <c r="F473" s="24" t="str">
        <f ca="1">IFERROR(__xludf.DUMMYFUNCTION("""COMPUTED_VALUE"""),"")</f>
        <v/>
      </c>
      <c r="G473" s="24" t="str">
        <f ca="1">IFERROR(__xludf.DUMMYFUNCTION("""COMPUTED_VALUE"""),"")</f>
        <v/>
      </c>
      <c r="H473" s="24" t="str">
        <f ca="1">IFERROR(__xludf.DUMMYFUNCTION("""COMPUTED_VALUE"""),"")</f>
        <v/>
      </c>
      <c r="I473" t="str">
        <f ca="1">IFERROR(__xludf.DUMMYFUNCTION("""COMPUTED_VALUE"""),"")</f>
        <v/>
      </c>
      <c r="J473" t="str">
        <f ca="1">IFERROR(__xludf.DUMMYFUNCTION("""COMPUTED_VALUE"""),"")</f>
        <v/>
      </c>
      <c r="K473" t="str">
        <f ca="1">IFERROR(__xludf.DUMMYFUNCTION("""COMPUTED_VALUE"""),"")</f>
        <v/>
      </c>
      <c r="L473" t="str">
        <f ca="1">IFERROR(__xludf.DUMMYFUNCTION("""COMPUTED_VALUE"""),"")</f>
        <v/>
      </c>
      <c r="M473" t="str">
        <f ca="1">IFERROR(__xludf.DUMMYFUNCTION("""COMPUTED_VALUE"""),"")</f>
        <v/>
      </c>
    </row>
    <row r="474" spans="1:13" ht="12.5" hidden="1" x14ac:dyDescent="0.25">
      <c r="A474" t="str">
        <f ca="1">IFERROR(__xludf.DUMMYFUNCTION("""COMPUTED_VALUE"""),"")</f>
        <v/>
      </c>
      <c r="B474" t="str">
        <f ca="1">IFERROR(__xludf.DUMMYFUNCTION("""COMPUTED_VALUE"""),"")</f>
        <v/>
      </c>
      <c r="C474" t="str">
        <f ca="1">IFERROR(__xludf.DUMMYFUNCTION("""COMPUTED_VALUE"""),"")</f>
        <v/>
      </c>
      <c r="D474" s="24" t="str">
        <f ca="1">IFERROR(__xludf.DUMMYFUNCTION("""COMPUTED_VALUE"""),"")</f>
        <v/>
      </c>
      <c r="E474" s="24" t="str">
        <f ca="1">IFERROR(__xludf.DUMMYFUNCTION("""COMPUTED_VALUE"""),"")</f>
        <v/>
      </c>
      <c r="F474" s="24" t="str">
        <f ca="1">IFERROR(__xludf.DUMMYFUNCTION("""COMPUTED_VALUE"""),"")</f>
        <v/>
      </c>
      <c r="G474" s="24" t="str">
        <f ca="1">IFERROR(__xludf.DUMMYFUNCTION("""COMPUTED_VALUE"""),"")</f>
        <v/>
      </c>
      <c r="H474" s="24" t="str">
        <f ca="1">IFERROR(__xludf.DUMMYFUNCTION("""COMPUTED_VALUE"""),"")</f>
        <v/>
      </c>
      <c r="I474" t="str">
        <f ca="1">IFERROR(__xludf.DUMMYFUNCTION("""COMPUTED_VALUE"""),"")</f>
        <v/>
      </c>
      <c r="J474" t="str">
        <f ca="1">IFERROR(__xludf.DUMMYFUNCTION("""COMPUTED_VALUE"""),"")</f>
        <v/>
      </c>
      <c r="K474" t="str">
        <f ca="1">IFERROR(__xludf.DUMMYFUNCTION("""COMPUTED_VALUE"""),"")</f>
        <v/>
      </c>
      <c r="L474" t="str">
        <f ca="1">IFERROR(__xludf.DUMMYFUNCTION("""COMPUTED_VALUE"""),"")</f>
        <v/>
      </c>
      <c r="M474" t="str">
        <f ca="1">IFERROR(__xludf.DUMMYFUNCTION("""COMPUTED_VALUE"""),"")</f>
        <v/>
      </c>
    </row>
    <row r="475" spans="1:13" ht="12.5" hidden="1" x14ac:dyDescent="0.25">
      <c r="A475" t="str">
        <f ca="1">IFERROR(__xludf.DUMMYFUNCTION("""COMPUTED_VALUE"""),"")</f>
        <v/>
      </c>
      <c r="B475" t="str">
        <f ca="1">IFERROR(__xludf.DUMMYFUNCTION("""COMPUTED_VALUE"""),"")</f>
        <v/>
      </c>
      <c r="C475" t="str">
        <f ca="1">IFERROR(__xludf.DUMMYFUNCTION("""COMPUTED_VALUE"""),"")</f>
        <v/>
      </c>
      <c r="D475" s="24" t="str">
        <f ca="1">IFERROR(__xludf.DUMMYFUNCTION("""COMPUTED_VALUE"""),"")</f>
        <v/>
      </c>
      <c r="E475" s="24" t="str">
        <f ca="1">IFERROR(__xludf.DUMMYFUNCTION("""COMPUTED_VALUE"""),"")</f>
        <v/>
      </c>
      <c r="F475" s="24" t="str">
        <f ca="1">IFERROR(__xludf.DUMMYFUNCTION("""COMPUTED_VALUE"""),"")</f>
        <v/>
      </c>
      <c r="G475" s="24" t="str">
        <f ca="1">IFERROR(__xludf.DUMMYFUNCTION("""COMPUTED_VALUE"""),"")</f>
        <v/>
      </c>
      <c r="H475" s="24" t="str">
        <f ca="1">IFERROR(__xludf.DUMMYFUNCTION("""COMPUTED_VALUE"""),"")</f>
        <v/>
      </c>
      <c r="I475" t="str">
        <f ca="1">IFERROR(__xludf.DUMMYFUNCTION("""COMPUTED_VALUE"""),"")</f>
        <v/>
      </c>
      <c r="J475" t="str">
        <f ca="1">IFERROR(__xludf.DUMMYFUNCTION("""COMPUTED_VALUE"""),"")</f>
        <v/>
      </c>
      <c r="K475" t="str">
        <f ca="1">IFERROR(__xludf.DUMMYFUNCTION("""COMPUTED_VALUE"""),"")</f>
        <v/>
      </c>
      <c r="L475" t="str">
        <f ca="1">IFERROR(__xludf.DUMMYFUNCTION("""COMPUTED_VALUE"""),"")</f>
        <v/>
      </c>
      <c r="M475" t="str">
        <f ca="1">IFERROR(__xludf.DUMMYFUNCTION("""COMPUTED_VALUE"""),"")</f>
        <v/>
      </c>
    </row>
    <row r="476" spans="1:13" ht="12.5" hidden="1" x14ac:dyDescent="0.25">
      <c r="A476" t="str">
        <f ca="1">IFERROR(__xludf.DUMMYFUNCTION("""COMPUTED_VALUE"""),"")</f>
        <v/>
      </c>
      <c r="B476" t="str">
        <f ca="1">IFERROR(__xludf.DUMMYFUNCTION("""COMPUTED_VALUE"""),"")</f>
        <v/>
      </c>
      <c r="C476" t="str">
        <f ca="1">IFERROR(__xludf.DUMMYFUNCTION("""COMPUTED_VALUE"""),"")</f>
        <v/>
      </c>
      <c r="D476" s="24" t="str">
        <f ca="1">IFERROR(__xludf.DUMMYFUNCTION("""COMPUTED_VALUE"""),"")</f>
        <v/>
      </c>
      <c r="E476" s="24" t="str">
        <f ca="1">IFERROR(__xludf.DUMMYFUNCTION("""COMPUTED_VALUE"""),"")</f>
        <v/>
      </c>
      <c r="F476" s="24" t="str">
        <f ca="1">IFERROR(__xludf.DUMMYFUNCTION("""COMPUTED_VALUE"""),"")</f>
        <v/>
      </c>
      <c r="G476" s="24" t="str">
        <f ca="1">IFERROR(__xludf.DUMMYFUNCTION("""COMPUTED_VALUE"""),"")</f>
        <v/>
      </c>
      <c r="H476" s="24" t="str">
        <f ca="1">IFERROR(__xludf.DUMMYFUNCTION("""COMPUTED_VALUE"""),"")</f>
        <v/>
      </c>
      <c r="I476" t="str">
        <f ca="1">IFERROR(__xludf.DUMMYFUNCTION("""COMPUTED_VALUE"""),"")</f>
        <v/>
      </c>
      <c r="J476" t="str">
        <f ca="1">IFERROR(__xludf.DUMMYFUNCTION("""COMPUTED_VALUE"""),"")</f>
        <v/>
      </c>
      <c r="K476" t="str">
        <f ca="1">IFERROR(__xludf.DUMMYFUNCTION("""COMPUTED_VALUE"""),"")</f>
        <v/>
      </c>
      <c r="L476" t="str">
        <f ca="1">IFERROR(__xludf.DUMMYFUNCTION("""COMPUTED_VALUE"""),"")</f>
        <v/>
      </c>
      <c r="M476" t="str">
        <f ca="1">IFERROR(__xludf.DUMMYFUNCTION("""COMPUTED_VALUE"""),"")</f>
        <v/>
      </c>
    </row>
    <row r="477" spans="1:13" ht="12.5" hidden="1" x14ac:dyDescent="0.25">
      <c r="A477" t="str">
        <f ca="1">IFERROR(__xludf.DUMMYFUNCTION("""COMPUTED_VALUE"""),"")</f>
        <v/>
      </c>
      <c r="B477" t="str">
        <f ca="1">IFERROR(__xludf.DUMMYFUNCTION("""COMPUTED_VALUE"""),"")</f>
        <v/>
      </c>
      <c r="C477" t="str">
        <f ca="1">IFERROR(__xludf.DUMMYFUNCTION("""COMPUTED_VALUE"""),"")</f>
        <v/>
      </c>
      <c r="D477" s="24" t="str">
        <f ca="1">IFERROR(__xludf.DUMMYFUNCTION("""COMPUTED_VALUE"""),"")</f>
        <v/>
      </c>
      <c r="E477" s="24" t="str">
        <f ca="1">IFERROR(__xludf.DUMMYFUNCTION("""COMPUTED_VALUE"""),"")</f>
        <v/>
      </c>
      <c r="F477" s="24" t="str">
        <f ca="1">IFERROR(__xludf.DUMMYFUNCTION("""COMPUTED_VALUE"""),"")</f>
        <v/>
      </c>
      <c r="G477" s="24" t="str">
        <f ca="1">IFERROR(__xludf.DUMMYFUNCTION("""COMPUTED_VALUE"""),"")</f>
        <v/>
      </c>
      <c r="H477" s="24" t="str">
        <f ca="1">IFERROR(__xludf.DUMMYFUNCTION("""COMPUTED_VALUE"""),"")</f>
        <v/>
      </c>
      <c r="I477" t="str">
        <f ca="1">IFERROR(__xludf.DUMMYFUNCTION("""COMPUTED_VALUE"""),"")</f>
        <v/>
      </c>
      <c r="J477" t="str">
        <f ca="1">IFERROR(__xludf.DUMMYFUNCTION("""COMPUTED_VALUE"""),"")</f>
        <v/>
      </c>
      <c r="K477" t="str">
        <f ca="1">IFERROR(__xludf.DUMMYFUNCTION("""COMPUTED_VALUE"""),"")</f>
        <v/>
      </c>
      <c r="L477" t="str">
        <f ca="1">IFERROR(__xludf.DUMMYFUNCTION("""COMPUTED_VALUE"""),"")</f>
        <v/>
      </c>
      <c r="M477" t="str">
        <f ca="1">IFERROR(__xludf.DUMMYFUNCTION("""COMPUTED_VALUE"""),"")</f>
        <v/>
      </c>
    </row>
    <row r="478" spans="1:13" ht="12.5" hidden="1" x14ac:dyDescent="0.25">
      <c r="A478" t="str">
        <f ca="1">IFERROR(__xludf.DUMMYFUNCTION("""COMPUTED_VALUE"""),"")</f>
        <v/>
      </c>
      <c r="B478" t="str">
        <f ca="1">IFERROR(__xludf.DUMMYFUNCTION("""COMPUTED_VALUE"""),"")</f>
        <v/>
      </c>
      <c r="C478" t="str">
        <f ca="1">IFERROR(__xludf.DUMMYFUNCTION("""COMPUTED_VALUE"""),"")</f>
        <v/>
      </c>
      <c r="D478" s="24" t="str">
        <f ca="1">IFERROR(__xludf.DUMMYFUNCTION("""COMPUTED_VALUE"""),"")</f>
        <v/>
      </c>
      <c r="E478" s="24" t="str">
        <f ca="1">IFERROR(__xludf.DUMMYFUNCTION("""COMPUTED_VALUE"""),"")</f>
        <v/>
      </c>
      <c r="F478" s="24" t="str">
        <f ca="1">IFERROR(__xludf.DUMMYFUNCTION("""COMPUTED_VALUE"""),"")</f>
        <v/>
      </c>
      <c r="G478" s="24" t="str">
        <f ca="1">IFERROR(__xludf.DUMMYFUNCTION("""COMPUTED_VALUE"""),"")</f>
        <v/>
      </c>
      <c r="H478" s="24" t="str">
        <f ca="1">IFERROR(__xludf.DUMMYFUNCTION("""COMPUTED_VALUE"""),"")</f>
        <v/>
      </c>
      <c r="I478" t="str">
        <f ca="1">IFERROR(__xludf.DUMMYFUNCTION("""COMPUTED_VALUE"""),"")</f>
        <v/>
      </c>
      <c r="J478" t="str">
        <f ca="1">IFERROR(__xludf.DUMMYFUNCTION("""COMPUTED_VALUE"""),"")</f>
        <v/>
      </c>
      <c r="K478" t="str">
        <f ca="1">IFERROR(__xludf.DUMMYFUNCTION("""COMPUTED_VALUE"""),"")</f>
        <v/>
      </c>
      <c r="L478" t="str">
        <f ca="1">IFERROR(__xludf.DUMMYFUNCTION("""COMPUTED_VALUE"""),"")</f>
        <v/>
      </c>
      <c r="M478" t="str">
        <f ca="1">IFERROR(__xludf.DUMMYFUNCTION("""COMPUTED_VALUE"""),"")</f>
        <v/>
      </c>
    </row>
    <row r="479" spans="1:13" ht="12.5" hidden="1" x14ac:dyDescent="0.25">
      <c r="A479" t="str">
        <f ca="1">IFERROR(__xludf.DUMMYFUNCTION("""COMPUTED_VALUE"""),"")</f>
        <v/>
      </c>
      <c r="B479" t="str">
        <f ca="1">IFERROR(__xludf.DUMMYFUNCTION("""COMPUTED_VALUE"""),"")</f>
        <v/>
      </c>
      <c r="C479" t="str">
        <f ca="1">IFERROR(__xludf.DUMMYFUNCTION("""COMPUTED_VALUE"""),"")</f>
        <v/>
      </c>
      <c r="D479" s="24" t="str">
        <f ca="1">IFERROR(__xludf.DUMMYFUNCTION("""COMPUTED_VALUE"""),"")</f>
        <v/>
      </c>
      <c r="E479" s="24" t="str">
        <f ca="1">IFERROR(__xludf.DUMMYFUNCTION("""COMPUTED_VALUE"""),"")</f>
        <v/>
      </c>
      <c r="F479" s="24" t="str">
        <f ca="1">IFERROR(__xludf.DUMMYFUNCTION("""COMPUTED_VALUE"""),"")</f>
        <v/>
      </c>
      <c r="G479" s="24" t="str">
        <f ca="1">IFERROR(__xludf.DUMMYFUNCTION("""COMPUTED_VALUE"""),"")</f>
        <v/>
      </c>
      <c r="H479" s="24" t="str">
        <f ca="1">IFERROR(__xludf.DUMMYFUNCTION("""COMPUTED_VALUE"""),"")</f>
        <v/>
      </c>
      <c r="I479" t="str">
        <f ca="1">IFERROR(__xludf.DUMMYFUNCTION("""COMPUTED_VALUE"""),"")</f>
        <v/>
      </c>
      <c r="J479" t="str">
        <f ca="1">IFERROR(__xludf.DUMMYFUNCTION("""COMPUTED_VALUE"""),"")</f>
        <v/>
      </c>
      <c r="K479" t="str">
        <f ca="1">IFERROR(__xludf.DUMMYFUNCTION("""COMPUTED_VALUE"""),"")</f>
        <v/>
      </c>
      <c r="L479" t="str">
        <f ca="1">IFERROR(__xludf.DUMMYFUNCTION("""COMPUTED_VALUE"""),"")</f>
        <v/>
      </c>
      <c r="M479" t="str">
        <f ca="1">IFERROR(__xludf.DUMMYFUNCTION("""COMPUTED_VALUE"""),"")</f>
        <v/>
      </c>
    </row>
    <row r="480" spans="1:13" ht="12.5" hidden="1" x14ac:dyDescent="0.25">
      <c r="A480" t="str">
        <f ca="1">IFERROR(__xludf.DUMMYFUNCTION("""COMPUTED_VALUE"""),"")</f>
        <v/>
      </c>
      <c r="B480" t="str">
        <f ca="1">IFERROR(__xludf.DUMMYFUNCTION("""COMPUTED_VALUE"""),"")</f>
        <v/>
      </c>
      <c r="C480" t="str">
        <f ca="1">IFERROR(__xludf.DUMMYFUNCTION("""COMPUTED_VALUE"""),"")</f>
        <v/>
      </c>
      <c r="D480" s="24" t="str">
        <f ca="1">IFERROR(__xludf.DUMMYFUNCTION("""COMPUTED_VALUE"""),"")</f>
        <v/>
      </c>
      <c r="E480" s="24" t="str">
        <f ca="1">IFERROR(__xludf.DUMMYFUNCTION("""COMPUTED_VALUE"""),"")</f>
        <v/>
      </c>
      <c r="F480" s="24" t="str">
        <f ca="1">IFERROR(__xludf.DUMMYFUNCTION("""COMPUTED_VALUE"""),"")</f>
        <v/>
      </c>
      <c r="G480" s="24" t="str">
        <f ca="1">IFERROR(__xludf.DUMMYFUNCTION("""COMPUTED_VALUE"""),"")</f>
        <v/>
      </c>
      <c r="H480" s="24" t="str">
        <f ca="1">IFERROR(__xludf.DUMMYFUNCTION("""COMPUTED_VALUE"""),"")</f>
        <v/>
      </c>
      <c r="I480" t="str">
        <f ca="1">IFERROR(__xludf.DUMMYFUNCTION("""COMPUTED_VALUE"""),"")</f>
        <v/>
      </c>
      <c r="J480" t="str">
        <f ca="1">IFERROR(__xludf.DUMMYFUNCTION("""COMPUTED_VALUE"""),"")</f>
        <v/>
      </c>
      <c r="K480" t="str">
        <f ca="1">IFERROR(__xludf.DUMMYFUNCTION("""COMPUTED_VALUE"""),"")</f>
        <v/>
      </c>
      <c r="L480" t="str">
        <f ca="1">IFERROR(__xludf.DUMMYFUNCTION("""COMPUTED_VALUE"""),"")</f>
        <v/>
      </c>
      <c r="M480" t="str">
        <f ca="1">IFERROR(__xludf.DUMMYFUNCTION("""COMPUTED_VALUE"""),"")</f>
        <v/>
      </c>
    </row>
    <row r="481" spans="1:13" ht="12.5" hidden="1" x14ac:dyDescent="0.25">
      <c r="A481" t="str">
        <f ca="1">IFERROR(__xludf.DUMMYFUNCTION("""COMPUTED_VALUE"""),"")</f>
        <v/>
      </c>
      <c r="B481" t="str">
        <f ca="1">IFERROR(__xludf.DUMMYFUNCTION("""COMPUTED_VALUE"""),"")</f>
        <v/>
      </c>
      <c r="C481" t="str">
        <f ca="1">IFERROR(__xludf.DUMMYFUNCTION("""COMPUTED_VALUE"""),"")</f>
        <v/>
      </c>
      <c r="D481" s="24" t="str">
        <f ca="1">IFERROR(__xludf.DUMMYFUNCTION("""COMPUTED_VALUE"""),"")</f>
        <v/>
      </c>
      <c r="E481" s="24" t="str">
        <f ca="1">IFERROR(__xludf.DUMMYFUNCTION("""COMPUTED_VALUE"""),"")</f>
        <v/>
      </c>
      <c r="F481" s="24" t="str">
        <f ca="1">IFERROR(__xludf.DUMMYFUNCTION("""COMPUTED_VALUE"""),"")</f>
        <v/>
      </c>
      <c r="G481" s="24" t="str">
        <f ca="1">IFERROR(__xludf.DUMMYFUNCTION("""COMPUTED_VALUE"""),"")</f>
        <v/>
      </c>
      <c r="H481" s="24" t="str">
        <f ca="1">IFERROR(__xludf.DUMMYFUNCTION("""COMPUTED_VALUE"""),"")</f>
        <v/>
      </c>
      <c r="I481" t="str">
        <f ca="1">IFERROR(__xludf.DUMMYFUNCTION("""COMPUTED_VALUE"""),"")</f>
        <v/>
      </c>
      <c r="J481" t="str">
        <f ca="1">IFERROR(__xludf.DUMMYFUNCTION("""COMPUTED_VALUE"""),"")</f>
        <v/>
      </c>
      <c r="K481" t="str">
        <f ca="1">IFERROR(__xludf.DUMMYFUNCTION("""COMPUTED_VALUE"""),"")</f>
        <v/>
      </c>
      <c r="L481" t="str">
        <f ca="1">IFERROR(__xludf.DUMMYFUNCTION("""COMPUTED_VALUE"""),"")</f>
        <v/>
      </c>
      <c r="M481" t="str">
        <f ca="1">IFERROR(__xludf.DUMMYFUNCTION("""COMPUTED_VALUE"""),"")</f>
        <v/>
      </c>
    </row>
    <row r="482" spans="1:13" ht="12.5" hidden="1" x14ac:dyDescent="0.25">
      <c r="A482" t="str">
        <f ca="1">IFERROR(__xludf.DUMMYFUNCTION("""COMPUTED_VALUE"""),"")</f>
        <v/>
      </c>
      <c r="B482" t="str">
        <f ca="1">IFERROR(__xludf.DUMMYFUNCTION("""COMPUTED_VALUE"""),"")</f>
        <v/>
      </c>
      <c r="C482" t="str">
        <f ca="1">IFERROR(__xludf.DUMMYFUNCTION("""COMPUTED_VALUE"""),"")</f>
        <v/>
      </c>
      <c r="D482" s="24" t="str">
        <f ca="1">IFERROR(__xludf.DUMMYFUNCTION("""COMPUTED_VALUE"""),"")</f>
        <v/>
      </c>
      <c r="E482" s="24" t="str">
        <f ca="1">IFERROR(__xludf.DUMMYFUNCTION("""COMPUTED_VALUE"""),"")</f>
        <v/>
      </c>
      <c r="F482" s="24" t="str">
        <f ca="1">IFERROR(__xludf.DUMMYFUNCTION("""COMPUTED_VALUE"""),"")</f>
        <v/>
      </c>
      <c r="G482" s="24" t="str">
        <f ca="1">IFERROR(__xludf.DUMMYFUNCTION("""COMPUTED_VALUE"""),"")</f>
        <v/>
      </c>
      <c r="H482" s="24" t="str">
        <f ca="1">IFERROR(__xludf.DUMMYFUNCTION("""COMPUTED_VALUE"""),"")</f>
        <v/>
      </c>
      <c r="I482" t="str">
        <f ca="1">IFERROR(__xludf.DUMMYFUNCTION("""COMPUTED_VALUE"""),"")</f>
        <v/>
      </c>
      <c r="J482" t="str">
        <f ca="1">IFERROR(__xludf.DUMMYFUNCTION("""COMPUTED_VALUE"""),"")</f>
        <v/>
      </c>
      <c r="K482" t="str">
        <f ca="1">IFERROR(__xludf.DUMMYFUNCTION("""COMPUTED_VALUE"""),"")</f>
        <v/>
      </c>
      <c r="L482" t="str">
        <f ca="1">IFERROR(__xludf.DUMMYFUNCTION("""COMPUTED_VALUE"""),"")</f>
        <v/>
      </c>
      <c r="M482" t="str">
        <f ca="1">IFERROR(__xludf.DUMMYFUNCTION("""COMPUTED_VALUE"""),"")</f>
        <v/>
      </c>
    </row>
    <row r="483" spans="1:13" ht="12.5" hidden="1" x14ac:dyDescent="0.25">
      <c r="A483" t="str">
        <f ca="1">IFERROR(__xludf.DUMMYFUNCTION("""COMPUTED_VALUE"""),"")</f>
        <v/>
      </c>
      <c r="B483" t="str">
        <f ca="1">IFERROR(__xludf.DUMMYFUNCTION("""COMPUTED_VALUE"""),"")</f>
        <v/>
      </c>
      <c r="C483" t="str">
        <f ca="1">IFERROR(__xludf.DUMMYFUNCTION("""COMPUTED_VALUE"""),"")</f>
        <v/>
      </c>
      <c r="D483" s="24" t="str">
        <f ca="1">IFERROR(__xludf.DUMMYFUNCTION("""COMPUTED_VALUE"""),"")</f>
        <v/>
      </c>
      <c r="E483" s="24" t="str">
        <f ca="1">IFERROR(__xludf.DUMMYFUNCTION("""COMPUTED_VALUE"""),"")</f>
        <v/>
      </c>
      <c r="F483" s="24" t="str">
        <f ca="1">IFERROR(__xludf.DUMMYFUNCTION("""COMPUTED_VALUE"""),"")</f>
        <v/>
      </c>
      <c r="G483" s="24" t="str">
        <f ca="1">IFERROR(__xludf.DUMMYFUNCTION("""COMPUTED_VALUE"""),"")</f>
        <v/>
      </c>
      <c r="H483" s="24" t="str">
        <f ca="1">IFERROR(__xludf.DUMMYFUNCTION("""COMPUTED_VALUE"""),"")</f>
        <v/>
      </c>
      <c r="I483" t="str">
        <f ca="1">IFERROR(__xludf.DUMMYFUNCTION("""COMPUTED_VALUE"""),"")</f>
        <v/>
      </c>
      <c r="J483" t="str">
        <f ca="1">IFERROR(__xludf.DUMMYFUNCTION("""COMPUTED_VALUE"""),"")</f>
        <v/>
      </c>
      <c r="K483" t="str">
        <f ca="1">IFERROR(__xludf.DUMMYFUNCTION("""COMPUTED_VALUE"""),"")</f>
        <v/>
      </c>
      <c r="L483" t="str">
        <f ca="1">IFERROR(__xludf.DUMMYFUNCTION("""COMPUTED_VALUE"""),"")</f>
        <v/>
      </c>
      <c r="M483" t="str">
        <f ca="1">IFERROR(__xludf.DUMMYFUNCTION("""COMPUTED_VALUE"""),"")</f>
        <v/>
      </c>
    </row>
    <row r="484" spans="1:13" ht="12.5" hidden="1" x14ac:dyDescent="0.25">
      <c r="A484" t="str">
        <f ca="1">IFERROR(__xludf.DUMMYFUNCTION("""COMPUTED_VALUE"""),"")</f>
        <v/>
      </c>
      <c r="B484" t="str">
        <f ca="1">IFERROR(__xludf.DUMMYFUNCTION("""COMPUTED_VALUE"""),"")</f>
        <v/>
      </c>
      <c r="C484" t="str">
        <f ca="1">IFERROR(__xludf.DUMMYFUNCTION("""COMPUTED_VALUE"""),"")</f>
        <v/>
      </c>
      <c r="D484" s="24" t="str">
        <f ca="1">IFERROR(__xludf.DUMMYFUNCTION("""COMPUTED_VALUE"""),"")</f>
        <v/>
      </c>
      <c r="E484" s="24" t="str">
        <f ca="1">IFERROR(__xludf.DUMMYFUNCTION("""COMPUTED_VALUE"""),"")</f>
        <v/>
      </c>
      <c r="F484" s="24" t="str">
        <f ca="1">IFERROR(__xludf.DUMMYFUNCTION("""COMPUTED_VALUE"""),"")</f>
        <v/>
      </c>
      <c r="G484" s="24" t="str">
        <f ca="1">IFERROR(__xludf.DUMMYFUNCTION("""COMPUTED_VALUE"""),"")</f>
        <v/>
      </c>
      <c r="H484" s="24" t="str">
        <f ca="1">IFERROR(__xludf.DUMMYFUNCTION("""COMPUTED_VALUE"""),"")</f>
        <v/>
      </c>
      <c r="I484" t="str">
        <f ca="1">IFERROR(__xludf.DUMMYFUNCTION("""COMPUTED_VALUE"""),"")</f>
        <v/>
      </c>
      <c r="J484" t="str">
        <f ca="1">IFERROR(__xludf.DUMMYFUNCTION("""COMPUTED_VALUE"""),"")</f>
        <v/>
      </c>
      <c r="K484" t="str">
        <f ca="1">IFERROR(__xludf.DUMMYFUNCTION("""COMPUTED_VALUE"""),"")</f>
        <v/>
      </c>
      <c r="L484" t="str">
        <f ca="1">IFERROR(__xludf.DUMMYFUNCTION("""COMPUTED_VALUE"""),"")</f>
        <v/>
      </c>
      <c r="M484" t="str">
        <f ca="1">IFERROR(__xludf.DUMMYFUNCTION("""COMPUTED_VALUE"""),"")</f>
        <v/>
      </c>
    </row>
    <row r="485" spans="1:13" ht="12.5" hidden="1" x14ac:dyDescent="0.25">
      <c r="A485" t="str">
        <f ca="1">IFERROR(__xludf.DUMMYFUNCTION("""COMPUTED_VALUE"""),"")</f>
        <v/>
      </c>
      <c r="B485" t="str">
        <f ca="1">IFERROR(__xludf.DUMMYFUNCTION("""COMPUTED_VALUE"""),"")</f>
        <v/>
      </c>
      <c r="C485" t="str">
        <f ca="1">IFERROR(__xludf.DUMMYFUNCTION("""COMPUTED_VALUE"""),"")</f>
        <v/>
      </c>
      <c r="D485" s="24" t="str">
        <f ca="1">IFERROR(__xludf.DUMMYFUNCTION("""COMPUTED_VALUE"""),"")</f>
        <v/>
      </c>
      <c r="E485" s="24" t="str">
        <f ca="1">IFERROR(__xludf.DUMMYFUNCTION("""COMPUTED_VALUE"""),"")</f>
        <v/>
      </c>
      <c r="F485" s="24" t="str">
        <f ca="1">IFERROR(__xludf.DUMMYFUNCTION("""COMPUTED_VALUE"""),"")</f>
        <v/>
      </c>
      <c r="G485" s="24" t="str">
        <f ca="1">IFERROR(__xludf.DUMMYFUNCTION("""COMPUTED_VALUE"""),"")</f>
        <v/>
      </c>
      <c r="H485" s="24" t="str">
        <f ca="1">IFERROR(__xludf.DUMMYFUNCTION("""COMPUTED_VALUE"""),"")</f>
        <v/>
      </c>
      <c r="I485" t="str">
        <f ca="1">IFERROR(__xludf.DUMMYFUNCTION("""COMPUTED_VALUE"""),"")</f>
        <v/>
      </c>
      <c r="J485" t="str">
        <f ca="1">IFERROR(__xludf.DUMMYFUNCTION("""COMPUTED_VALUE"""),"")</f>
        <v/>
      </c>
      <c r="K485" t="str">
        <f ca="1">IFERROR(__xludf.DUMMYFUNCTION("""COMPUTED_VALUE"""),"")</f>
        <v/>
      </c>
      <c r="L485" t="str">
        <f ca="1">IFERROR(__xludf.DUMMYFUNCTION("""COMPUTED_VALUE"""),"")</f>
        <v/>
      </c>
      <c r="M485" t="str">
        <f ca="1">IFERROR(__xludf.DUMMYFUNCTION("""COMPUTED_VALUE"""),"")</f>
        <v/>
      </c>
    </row>
    <row r="486" spans="1:13" ht="12.5" hidden="1" x14ac:dyDescent="0.25">
      <c r="A486" t="str">
        <f ca="1">IFERROR(__xludf.DUMMYFUNCTION("""COMPUTED_VALUE"""),"")</f>
        <v/>
      </c>
      <c r="B486" t="str">
        <f ca="1">IFERROR(__xludf.DUMMYFUNCTION("""COMPUTED_VALUE"""),"")</f>
        <v/>
      </c>
      <c r="C486" t="str">
        <f ca="1">IFERROR(__xludf.DUMMYFUNCTION("""COMPUTED_VALUE"""),"")</f>
        <v/>
      </c>
      <c r="D486" s="24" t="str">
        <f ca="1">IFERROR(__xludf.DUMMYFUNCTION("""COMPUTED_VALUE"""),"")</f>
        <v/>
      </c>
      <c r="E486" s="24" t="str">
        <f ca="1">IFERROR(__xludf.DUMMYFUNCTION("""COMPUTED_VALUE"""),"")</f>
        <v/>
      </c>
      <c r="F486" s="24" t="str">
        <f ca="1">IFERROR(__xludf.DUMMYFUNCTION("""COMPUTED_VALUE"""),"")</f>
        <v/>
      </c>
      <c r="G486" s="24" t="str">
        <f ca="1">IFERROR(__xludf.DUMMYFUNCTION("""COMPUTED_VALUE"""),"")</f>
        <v/>
      </c>
      <c r="H486" s="24" t="str">
        <f ca="1">IFERROR(__xludf.DUMMYFUNCTION("""COMPUTED_VALUE"""),"")</f>
        <v/>
      </c>
      <c r="I486" t="str">
        <f ca="1">IFERROR(__xludf.DUMMYFUNCTION("""COMPUTED_VALUE"""),"")</f>
        <v/>
      </c>
      <c r="J486" t="str">
        <f ca="1">IFERROR(__xludf.DUMMYFUNCTION("""COMPUTED_VALUE"""),"")</f>
        <v/>
      </c>
      <c r="K486" t="str">
        <f ca="1">IFERROR(__xludf.DUMMYFUNCTION("""COMPUTED_VALUE"""),"")</f>
        <v/>
      </c>
      <c r="L486" t="str">
        <f ca="1">IFERROR(__xludf.DUMMYFUNCTION("""COMPUTED_VALUE"""),"")</f>
        <v/>
      </c>
      <c r="M486" t="str">
        <f ca="1">IFERROR(__xludf.DUMMYFUNCTION("""COMPUTED_VALUE"""),"")</f>
        <v/>
      </c>
    </row>
    <row r="487" spans="1:13" ht="12.5" hidden="1" x14ac:dyDescent="0.25">
      <c r="A487" t="str">
        <f ca="1">IFERROR(__xludf.DUMMYFUNCTION("""COMPUTED_VALUE"""),"")</f>
        <v/>
      </c>
      <c r="B487" t="str">
        <f ca="1">IFERROR(__xludf.DUMMYFUNCTION("""COMPUTED_VALUE"""),"")</f>
        <v/>
      </c>
      <c r="C487" t="str">
        <f ca="1">IFERROR(__xludf.DUMMYFUNCTION("""COMPUTED_VALUE"""),"")</f>
        <v/>
      </c>
      <c r="D487" s="24" t="str">
        <f ca="1">IFERROR(__xludf.DUMMYFUNCTION("""COMPUTED_VALUE"""),"")</f>
        <v/>
      </c>
      <c r="E487" s="24" t="str">
        <f ca="1">IFERROR(__xludf.DUMMYFUNCTION("""COMPUTED_VALUE"""),"")</f>
        <v/>
      </c>
      <c r="F487" s="24" t="str">
        <f ca="1">IFERROR(__xludf.DUMMYFUNCTION("""COMPUTED_VALUE"""),"")</f>
        <v/>
      </c>
      <c r="G487" s="24" t="str">
        <f ca="1">IFERROR(__xludf.DUMMYFUNCTION("""COMPUTED_VALUE"""),"")</f>
        <v/>
      </c>
      <c r="H487" s="24" t="str">
        <f ca="1">IFERROR(__xludf.DUMMYFUNCTION("""COMPUTED_VALUE"""),"")</f>
        <v/>
      </c>
      <c r="I487" t="str">
        <f ca="1">IFERROR(__xludf.DUMMYFUNCTION("""COMPUTED_VALUE"""),"")</f>
        <v/>
      </c>
      <c r="J487" t="str">
        <f ca="1">IFERROR(__xludf.DUMMYFUNCTION("""COMPUTED_VALUE"""),"")</f>
        <v/>
      </c>
      <c r="K487" t="str">
        <f ca="1">IFERROR(__xludf.DUMMYFUNCTION("""COMPUTED_VALUE"""),"")</f>
        <v/>
      </c>
      <c r="L487" t="str">
        <f ca="1">IFERROR(__xludf.DUMMYFUNCTION("""COMPUTED_VALUE"""),"")</f>
        <v/>
      </c>
      <c r="M487" t="str">
        <f ca="1">IFERROR(__xludf.DUMMYFUNCTION("""COMPUTED_VALUE"""),"")</f>
        <v/>
      </c>
    </row>
    <row r="488" spans="1:13" ht="12.5" hidden="1" x14ac:dyDescent="0.25">
      <c r="A488" t="str">
        <f ca="1">IFERROR(__xludf.DUMMYFUNCTION("""COMPUTED_VALUE"""),"")</f>
        <v/>
      </c>
      <c r="B488" t="str">
        <f ca="1">IFERROR(__xludf.DUMMYFUNCTION("""COMPUTED_VALUE"""),"")</f>
        <v/>
      </c>
      <c r="C488" t="str">
        <f ca="1">IFERROR(__xludf.DUMMYFUNCTION("""COMPUTED_VALUE"""),"")</f>
        <v/>
      </c>
      <c r="D488" s="24" t="str">
        <f ca="1">IFERROR(__xludf.DUMMYFUNCTION("""COMPUTED_VALUE"""),"")</f>
        <v/>
      </c>
      <c r="E488" s="24" t="str">
        <f ca="1">IFERROR(__xludf.DUMMYFUNCTION("""COMPUTED_VALUE"""),"")</f>
        <v/>
      </c>
      <c r="F488" s="24" t="str">
        <f ca="1">IFERROR(__xludf.DUMMYFUNCTION("""COMPUTED_VALUE"""),"")</f>
        <v/>
      </c>
      <c r="G488" s="24" t="str">
        <f ca="1">IFERROR(__xludf.DUMMYFUNCTION("""COMPUTED_VALUE"""),"")</f>
        <v/>
      </c>
      <c r="H488" s="24" t="str">
        <f ca="1">IFERROR(__xludf.DUMMYFUNCTION("""COMPUTED_VALUE"""),"")</f>
        <v/>
      </c>
      <c r="I488" t="str">
        <f ca="1">IFERROR(__xludf.DUMMYFUNCTION("""COMPUTED_VALUE"""),"")</f>
        <v/>
      </c>
      <c r="J488" t="str">
        <f ca="1">IFERROR(__xludf.DUMMYFUNCTION("""COMPUTED_VALUE"""),"")</f>
        <v/>
      </c>
      <c r="K488" t="str">
        <f ca="1">IFERROR(__xludf.DUMMYFUNCTION("""COMPUTED_VALUE"""),"")</f>
        <v/>
      </c>
      <c r="L488" t="str">
        <f ca="1">IFERROR(__xludf.DUMMYFUNCTION("""COMPUTED_VALUE"""),"")</f>
        <v/>
      </c>
      <c r="M488" t="str">
        <f ca="1">IFERROR(__xludf.DUMMYFUNCTION("""COMPUTED_VALUE"""),"")</f>
        <v/>
      </c>
    </row>
    <row r="489" spans="1:13" ht="12.5" hidden="1" x14ac:dyDescent="0.25">
      <c r="A489" t="str">
        <f ca="1">IFERROR(__xludf.DUMMYFUNCTION("""COMPUTED_VALUE"""),"")</f>
        <v/>
      </c>
      <c r="B489" t="str">
        <f ca="1">IFERROR(__xludf.DUMMYFUNCTION("""COMPUTED_VALUE"""),"")</f>
        <v/>
      </c>
      <c r="C489" t="str">
        <f ca="1">IFERROR(__xludf.DUMMYFUNCTION("""COMPUTED_VALUE"""),"")</f>
        <v/>
      </c>
      <c r="D489" s="24" t="str">
        <f ca="1">IFERROR(__xludf.DUMMYFUNCTION("""COMPUTED_VALUE"""),"")</f>
        <v/>
      </c>
      <c r="E489" s="24" t="str">
        <f ca="1">IFERROR(__xludf.DUMMYFUNCTION("""COMPUTED_VALUE"""),"")</f>
        <v/>
      </c>
      <c r="F489" s="24" t="str">
        <f ca="1">IFERROR(__xludf.DUMMYFUNCTION("""COMPUTED_VALUE"""),"")</f>
        <v/>
      </c>
      <c r="G489" s="24" t="str">
        <f ca="1">IFERROR(__xludf.DUMMYFUNCTION("""COMPUTED_VALUE"""),"")</f>
        <v/>
      </c>
      <c r="H489" s="24" t="str">
        <f ca="1">IFERROR(__xludf.DUMMYFUNCTION("""COMPUTED_VALUE"""),"")</f>
        <v/>
      </c>
      <c r="I489" t="str">
        <f ca="1">IFERROR(__xludf.DUMMYFUNCTION("""COMPUTED_VALUE"""),"")</f>
        <v/>
      </c>
      <c r="J489" t="str">
        <f ca="1">IFERROR(__xludf.DUMMYFUNCTION("""COMPUTED_VALUE"""),"")</f>
        <v/>
      </c>
      <c r="K489" t="str">
        <f ca="1">IFERROR(__xludf.DUMMYFUNCTION("""COMPUTED_VALUE"""),"")</f>
        <v/>
      </c>
      <c r="L489" t="str">
        <f ca="1">IFERROR(__xludf.DUMMYFUNCTION("""COMPUTED_VALUE"""),"")</f>
        <v/>
      </c>
      <c r="M489" t="str">
        <f ca="1">IFERROR(__xludf.DUMMYFUNCTION("""COMPUTED_VALUE"""),"")</f>
        <v/>
      </c>
    </row>
    <row r="490" spans="1:13" ht="12.5" hidden="1" x14ac:dyDescent="0.25">
      <c r="A490" t="str">
        <f ca="1">IFERROR(__xludf.DUMMYFUNCTION("""COMPUTED_VALUE"""),"")</f>
        <v/>
      </c>
      <c r="B490" t="str">
        <f ca="1">IFERROR(__xludf.DUMMYFUNCTION("""COMPUTED_VALUE"""),"")</f>
        <v/>
      </c>
      <c r="C490" t="str">
        <f ca="1">IFERROR(__xludf.DUMMYFUNCTION("""COMPUTED_VALUE"""),"")</f>
        <v/>
      </c>
      <c r="D490" s="24" t="str">
        <f ca="1">IFERROR(__xludf.DUMMYFUNCTION("""COMPUTED_VALUE"""),"")</f>
        <v/>
      </c>
      <c r="E490" s="24" t="str">
        <f ca="1">IFERROR(__xludf.DUMMYFUNCTION("""COMPUTED_VALUE"""),"")</f>
        <v/>
      </c>
      <c r="F490" s="24" t="str">
        <f ca="1">IFERROR(__xludf.DUMMYFUNCTION("""COMPUTED_VALUE"""),"")</f>
        <v/>
      </c>
      <c r="G490" s="24" t="str">
        <f ca="1">IFERROR(__xludf.DUMMYFUNCTION("""COMPUTED_VALUE"""),"")</f>
        <v/>
      </c>
      <c r="H490" s="24" t="str">
        <f ca="1">IFERROR(__xludf.DUMMYFUNCTION("""COMPUTED_VALUE"""),"")</f>
        <v/>
      </c>
      <c r="I490" t="str">
        <f ca="1">IFERROR(__xludf.DUMMYFUNCTION("""COMPUTED_VALUE"""),"")</f>
        <v/>
      </c>
      <c r="J490" t="str">
        <f ca="1">IFERROR(__xludf.DUMMYFUNCTION("""COMPUTED_VALUE"""),"")</f>
        <v/>
      </c>
      <c r="K490" t="str">
        <f ca="1">IFERROR(__xludf.DUMMYFUNCTION("""COMPUTED_VALUE"""),"")</f>
        <v/>
      </c>
      <c r="L490" t="str">
        <f ca="1">IFERROR(__xludf.DUMMYFUNCTION("""COMPUTED_VALUE"""),"")</f>
        <v/>
      </c>
      <c r="M490" t="str">
        <f ca="1">IFERROR(__xludf.DUMMYFUNCTION("""COMPUTED_VALUE"""),"")</f>
        <v/>
      </c>
    </row>
    <row r="491" spans="1:13" ht="12.5" hidden="1" x14ac:dyDescent="0.25">
      <c r="A491" t="str">
        <f ca="1">IFERROR(__xludf.DUMMYFUNCTION("""COMPUTED_VALUE"""),"")</f>
        <v/>
      </c>
      <c r="B491" t="str">
        <f ca="1">IFERROR(__xludf.DUMMYFUNCTION("""COMPUTED_VALUE"""),"")</f>
        <v/>
      </c>
      <c r="C491" t="str">
        <f ca="1">IFERROR(__xludf.DUMMYFUNCTION("""COMPUTED_VALUE"""),"")</f>
        <v/>
      </c>
      <c r="D491" s="24" t="str">
        <f ca="1">IFERROR(__xludf.DUMMYFUNCTION("""COMPUTED_VALUE"""),"")</f>
        <v/>
      </c>
      <c r="E491" s="24" t="str">
        <f ca="1">IFERROR(__xludf.DUMMYFUNCTION("""COMPUTED_VALUE"""),"")</f>
        <v/>
      </c>
      <c r="F491" s="24" t="str">
        <f ca="1">IFERROR(__xludf.DUMMYFUNCTION("""COMPUTED_VALUE"""),"")</f>
        <v/>
      </c>
      <c r="G491" s="24" t="str">
        <f ca="1">IFERROR(__xludf.DUMMYFUNCTION("""COMPUTED_VALUE"""),"")</f>
        <v/>
      </c>
      <c r="H491" s="24" t="str">
        <f ca="1">IFERROR(__xludf.DUMMYFUNCTION("""COMPUTED_VALUE"""),"")</f>
        <v/>
      </c>
      <c r="I491" t="str">
        <f ca="1">IFERROR(__xludf.DUMMYFUNCTION("""COMPUTED_VALUE"""),"")</f>
        <v/>
      </c>
      <c r="J491" t="str">
        <f ca="1">IFERROR(__xludf.DUMMYFUNCTION("""COMPUTED_VALUE"""),"")</f>
        <v/>
      </c>
      <c r="K491" t="str">
        <f ca="1">IFERROR(__xludf.DUMMYFUNCTION("""COMPUTED_VALUE"""),"")</f>
        <v/>
      </c>
      <c r="L491" t="str">
        <f ca="1">IFERROR(__xludf.DUMMYFUNCTION("""COMPUTED_VALUE"""),"")</f>
        <v/>
      </c>
      <c r="M491" t="str">
        <f ca="1">IFERROR(__xludf.DUMMYFUNCTION("""COMPUTED_VALUE"""),"")</f>
        <v/>
      </c>
    </row>
    <row r="492" spans="1:13" ht="12.5" hidden="1" x14ac:dyDescent="0.25">
      <c r="A492" t="str">
        <f ca="1">IFERROR(__xludf.DUMMYFUNCTION("""COMPUTED_VALUE"""),"")</f>
        <v/>
      </c>
      <c r="B492" t="str">
        <f ca="1">IFERROR(__xludf.DUMMYFUNCTION("""COMPUTED_VALUE"""),"")</f>
        <v/>
      </c>
      <c r="C492" t="str">
        <f ca="1">IFERROR(__xludf.DUMMYFUNCTION("""COMPUTED_VALUE"""),"")</f>
        <v/>
      </c>
      <c r="D492" s="24" t="str">
        <f ca="1">IFERROR(__xludf.DUMMYFUNCTION("""COMPUTED_VALUE"""),"")</f>
        <v/>
      </c>
      <c r="E492" s="24" t="str">
        <f ca="1">IFERROR(__xludf.DUMMYFUNCTION("""COMPUTED_VALUE"""),"")</f>
        <v/>
      </c>
      <c r="F492" s="24" t="str">
        <f ca="1">IFERROR(__xludf.DUMMYFUNCTION("""COMPUTED_VALUE"""),"")</f>
        <v/>
      </c>
      <c r="G492" s="24" t="str">
        <f ca="1">IFERROR(__xludf.DUMMYFUNCTION("""COMPUTED_VALUE"""),"")</f>
        <v/>
      </c>
      <c r="H492" s="24" t="str">
        <f ca="1">IFERROR(__xludf.DUMMYFUNCTION("""COMPUTED_VALUE"""),"")</f>
        <v/>
      </c>
      <c r="I492" t="str">
        <f ca="1">IFERROR(__xludf.DUMMYFUNCTION("""COMPUTED_VALUE"""),"")</f>
        <v/>
      </c>
      <c r="J492" t="str">
        <f ca="1">IFERROR(__xludf.DUMMYFUNCTION("""COMPUTED_VALUE"""),"")</f>
        <v/>
      </c>
      <c r="K492" t="str">
        <f ca="1">IFERROR(__xludf.DUMMYFUNCTION("""COMPUTED_VALUE"""),"")</f>
        <v/>
      </c>
      <c r="L492" t="str">
        <f ca="1">IFERROR(__xludf.DUMMYFUNCTION("""COMPUTED_VALUE"""),"")</f>
        <v/>
      </c>
      <c r="M492" t="str">
        <f ca="1">IFERROR(__xludf.DUMMYFUNCTION("""COMPUTED_VALUE"""),"")</f>
        <v/>
      </c>
    </row>
    <row r="493" spans="1:13" ht="12.5" hidden="1" x14ac:dyDescent="0.25">
      <c r="A493" t="str">
        <f ca="1">IFERROR(__xludf.DUMMYFUNCTION("""COMPUTED_VALUE"""),"")</f>
        <v/>
      </c>
      <c r="B493" t="str">
        <f ca="1">IFERROR(__xludf.DUMMYFUNCTION("""COMPUTED_VALUE"""),"")</f>
        <v/>
      </c>
      <c r="C493" t="str">
        <f ca="1">IFERROR(__xludf.DUMMYFUNCTION("""COMPUTED_VALUE"""),"")</f>
        <v/>
      </c>
      <c r="D493" s="24" t="str">
        <f ca="1">IFERROR(__xludf.DUMMYFUNCTION("""COMPUTED_VALUE"""),"")</f>
        <v/>
      </c>
      <c r="E493" s="24" t="str">
        <f ca="1">IFERROR(__xludf.DUMMYFUNCTION("""COMPUTED_VALUE"""),"")</f>
        <v/>
      </c>
      <c r="F493" s="24" t="str">
        <f ca="1">IFERROR(__xludf.DUMMYFUNCTION("""COMPUTED_VALUE"""),"")</f>
        <v/>
      </c>
      <c r="G493" s="24" t="str">
        <f ca="1">IFERROR(__xludf.DUMMYFUNCTION("""COMPUTED_VALUE"""),"")</f>
        <v/>
      </c>
      <c r="H493" s="24" t="str">
        <f ca="1">IFERROR(__xludf.DUMMYFUNCTION("""COMPUTED_VALUE"""),"")</f>
        <v/>
      </c>
      <c r="I493" t="str">
        <f ca="1">IFERROR(__xludf.DUMMYFUNCTION("""COMPUTED_VALUE"""),"")</f>
        <v/>
      </c>
      <c r="J493" t="str">
        <f ca="1">IFERROR(__xludf.DUMMYFUNCTION("""COMPUTED_VALUE"""),"")</f>
        <v/>
      </c>
      <c r="K493" t="str">
        <f ca="1">IFERROR(__xludf.DUMMYFUNCTION("""COMPUTED_VALUE"""),"")</f>
        <v/>
      </c>
      <c r="L493" t="str">
        <f ca="1">IFERROR(__xludf.DUMMYFUNCTION("""COMPUTED_VALUE"""),"")</f>
        <v/>
      </c>
      <c r="M493" t="str">
        <f ca="1">IFERROR(__xludf.DUMMYFUNCTION("""COMPUTED_VALUE"""),"")</f>
        <v/>
      </c>
    </row>
    <row r="494" spans="1:13" ht="12.5" hidden="1" x14ac:dyDescent="0.25">
      <c r="A494" t="str">
        <f ca="1">IFERROR(__xludf.DUMMYFUNCTION("""COMPUTED_VALUE"""),"")</f>
        <v/>
      </c>
      <c r="B494" t="str">
        <f ca="1">IFERROR(__xludf.DUMMYFUNCTION("""COMPUTED_VALUE"""),"")</f>
        <v/>
      </c>
      <c r="C494" t="str">
        <f ca="1">IFERROR(__xludf.DUMMYFUNCTION("""COMPUTED_VALUE"""),"")</f>
        <v/>
      </c>
      <c r="D494" s="24" t="str">
        <f ca="1">IFERROR(__xludf.DUMMYFUNCTION("""COMPUTED_VALUE"""),"")</f>
        <v/>
      </c>
      <c r="E494" s="24" t="str">
        <f ca="1">IFERROR(__xludf.DUMMYFUNCTION("""COMPUTED_VALUE"""),"")</f>
        <v/>
      </c>
      <c r="F494" s="24" t="str">
        <f ca="1">IFERROR(__xludf.DUMMYFUNCTION("""COMPUTED_VALUE"""),"")</f>
        <v/>
      </c>
      <c r="G494" s="24" t="str">
        <f ca="1">IFERROR(__xludf.DUMMYFUNCTION("""COMPUTED_VALUE"""),"")</f>
        <v/>
      </c>
      <c r="H494" s="24" t="str">
        <f ca="1">IFERROR(__xludf.DUMMYFUNCTION("""COMPUTED_VALUE"""),"")</f>
        <v/>
      </c>
      <c r="I494" t="str">
        <f ca="1">IFERROR(__xludf.DUMMYFUNCTION("""COMPUTED_VALUE"""),"")</f>
        <v/>
      </c>
      <c r="J494" t="str">
        <f ca="1">IFERROR(__xludf.DUMMYFUNCTION("""COMPUTED_VALUE"""),"")</f>
        <v/>
      </c>
      <c r="K494" t="str">
        <f ca="1">IFERROR(__xludf.DUMMYFUNCTION("""COMPUTED_VALUE"""),"")</f>
        <v/>
      </c>
      <c r="L494" t="str">
        <f ca="1">IFERROR(__xludf.DUMMYFUNCTION("""COMPUTED_VALUE"""),"")</f>
        <v/>
      </c>
      <c r="M494" t="str">
        <f ca="1">IFERROR(__xludf.DUMMYFUNCTION("""COMPUTED_VALUE"""),"")</f>
        <v/>
      </c>
    </row>
    <row r="495" spans="1:13" ht="12.5" hidden="1" x14ac:dyDescent="0.25">
      <c r="A495" t="str">
        <f ca="1">IFERROR(__xludf.DUMMYFUNCTION("""COMPUTED_VALUE"""),"")</f>
        <v/>
      </c>
      <c r="B495" t="str">
        <f ca="1">IFERROR(__xludf.DUMMYFUNCTION("""COMPUTED_VALUE"""),"")</f>
        <v/>
      </c>
      <c r="C495" t="str">
        <f ca="1">IFERROR(__xludf.DUMMYFUNCTION("""COMPUTED_VALUE"""),"")</f>
        <v/>
      </c>
      <c r="D495" s="24" t="str">
        <f ca="1">IFERROR(__xludf.DUMMYFUNCTION("""COMPUTED_VALUE"""),"")</f>
        <v/>
      </c>
      <c r="E495" s="24" t="str">
        <f ca="1">IFERROR(__xludf.DUMMYFUNCTION("""COMPUTED_VALUE"""),"")</f>
        <v/>
      </c>
      <c r="F495" s="24" t="str">
        <f ca="1">IFERROR(__xludf.DUMMYFUNCTION("""COMPUTED_VALUE"""),"")</f>
        <v/>
      </c>
      <c r="G495" s="24" t="str">
        <f ca="1">IFERROR(__xludf.DUMMYFUNCTION("""COMPUTED_VALUE"""),"")</f>
        <v/>
      </c>
      <c r="H495" s="24" t="str">
        <f ca="1">IFERROR(__xludf.DUMMYFUNCTION("""COMPUTED_VALUE"""),"")</f>
        <v/>
      </c>
      <c r="I495" t="str">
        <f ca="1">IFERROR(__xludf.DUMMYFUNCTION("""COMPUTED_VALUE"""),"")</f>
        <v/>
      </c>
      <c r="J495" t="str">
        <f ca="1">IFERROR(__xludf.DUMMYFUNCTION("""COMPUTED_VALUE"""),"")</f>
        <v/>
      </c>
      <c r="K495" t="str">
        <f ca="1">IFERROR(__xludf.DUMMYFUNCTION("""COMPUTED_VALUE"""),"")</f>
        <v/>
      </c>
      <c r="L495" t="str">
        <f ca="1">IFERROR(__xludf.DUMMYFUNCTION("""COMPUTED_VALUE"""),"")</f>
        <v/>
      </c>
      <c r="M495" t="str">
        <f ca="1">IFERROR(__xludf.DUMMYFUNCTION("""COMPUTED_VALUE"""),"")</f>
        <v/>
      </c>
    </row>
    <row r="496" spans="1:13" ht="12.5" hidden="1" x14ac:dyDescent="0.25">
      <c r="A496" t="str">
        <f ca="1">IFERROR(__xludf.DUMMYFUNCTION("""COMPUTED_VALUE"""),"")</f>
        <v/>
      </c>
      <c r="B496" t="str">
        <f ca="1">IFERROR(__xludf.DUMMYFUNCTION("""COMPUTED_VALUE"""),"")</f>
        <v/>
      </c>
      <c r="C496" t="str">
        <f ca="1">IFERROR(__xludf.DUMMYFUNCTION("""COMPUTED_VALUE"""),"")</f>
        <v/>
      </c>
      <c r="D496" s="24" t="str">
        <f ca="1">IFERROR(__xludf.DUMMYFUNCTION("""COMPUTED_VALUE"""),"")</f>
        <v/>
      </c>
      <c r="E496" s="24" t="str">
        <f ca="1">IFERROR(__xludf.DUMMYFUNCTION("""COMPUTED_VALUE"""),"")</f>
        <v/>
      </c>
      <c r="F496" s="24" t="str">
        <f ca="1">IFERROR(__xludf.DUMMYFUNCTION("""COMPUTED_VALUE"""),"")</f>
        <v/>
      </c>
      <c r="G496" s="24" t="str">
        <f ca="1">IFERROR(__xludf.DUMMYFUNCTION("""COMPUTED_VALUE"""),"")</f>
        <v/>
      </c>
      <c r="H496" s="24" t="str">
        <f ca="1">IFERROR(__xludf.DUMMYFUNCTION("""COMPUTED_VALUE"""),"")</f>
        <v/>
      </c>
      <c r="I496" t="str">
        <f ca="1">IFERROR(__xludf.DUMMYFUNCTION("""COMPUTED_VALUE"""),"")</f>
        <v/>
      </c>
      <c r="J496" t="str">
        <f ca="1">IFERROR(__xludf.DUMMYFUNCTION("""COMPUTED_VALUE"""),"")</f>
        <v/>
      </c>
      <c r="K496" t="str">
        <f ca="1">IFERROR(__xludf.DUMMYFUNCTION("""COMPUTED_VALUE"""),"")</f>
        <v/>
      </c>
      <c r="L496" t="str">
        <f ca="1">IFERROR(__xludf.DUMMYFUNCTION("""COMPUTED_VALUE"""),"")</f>
        <v/>
      </c>
      <c r="M496" t="str">
        <f ca="1">IFERROR(__xludf.DUMMYFUNCTION("""COMPUTED_VALUE"""),"")</f>
        <v/>
      </c>
    </row>
    <row r="497" spans="1:13" ht="12.5" hidden="1" x14ac:dyDescent="0.25">
      <c r="A497" t="str">
        <f ca="1">IFERROR(__xludf.DUMMYFUNCTION("""COMPUTED_VALUE"""),"")</f>
        <v/>
      </c>
      <c r="B497" t="str">
        <f ca="1">IFERROR(__xludf.DUMMYFUNCTION("""COMPUTED_VALUE"""),"")</f>
        <v/>
      </c>
      <c r="C497" t="str">
        <f ca="1">IFERROR(__xludf.DUMMYFUNCTION("""COMPUTED_VALUE"""),"")</f>
        <v/>
      </c>
      <c r="D497" s="24" t="str">
        <f ca="1">IFERROR(__xludf.DUMMYFUNCTION("""COMPUTED_VALUE"""),"")</f>
        <v/>
      </c>
      <c r="E497" s="24" t="str">
        <f ca="1">IFERROR(__xludf.DUMMYFUNCTION("""COMPUTED_VALUE"""),"")</f>
        <v/>
      </c>
      <c r="F497" s="24" t="str">
        <f ca="1">IFERROR(__xludf.DUMMYFUNCTION("""COMPUTED_VALUE"""),"")</f>
        <v/>
      </c>
      <c r="G497" s="24" t="str">
        <f ca="1">IFERROR(__xludf.DUMMYFUNCTION("""COMPUTED_VALUE"""),"")</f>
        <v/>
      </c>
      <c r="H497" s="24" t="str">
        <f ca="1">IFERROR(__xludf.DUMMYFUNCTION("""COMPUTED_VALUE"""),"")</f>
        <v/>
      </c>
      <c r="I497" t="str">
        <f ca="1">IFERROR(__xludf.DUMMYFUNCTION("""COMPUTED_VALUE"""),"")</f>
        <v/>
      </c>
      <c r="J497" t="str">
        <f ca="1">IFERROR(__xludf.DUMMYFUNCTION("""COMPUTED_VALUE"""),"")</f>
        <v/>
      </c>
      <c r="K497" t="str">
        <f ca="1">IFERROR(__xludf.DUMMYFUNCTION("""COMPUTED_VALUE"""),"")</f>
        <v/>
      </c>
      <c r="L497" t="str">
        <f ca="1">IFERROR(__xludf.DUMMYFUNCTION("""COMPUTED_VALUE"""),"")</f>
        <v/>
      </c>
      <c r="M497" t="str">
        <f ca="1">IFERROR(__xludf.DUMMYFUNCTION("""COMPUTED_VALUE"""),"")</f>
        <v/>
      </c>
    </row>
    <row r="498" spans="1:13" ht="12.5" hidden="1" x14ac:dyDescent="0.25">
      <c r="A498" t="str">
        <f ca="1">IFERROR(__xludf.DUMMYFUNCTION("""COMPUTED_VALUE"""),"")</f>
        <v/>
      </c>
      <c r="B498" t="str">
        <f ca="1">IFERROR(__xludf.DUMMYFUNCTION("""COMPUTED_VALUE"""),"")</f>
        <v/>
      </c>
      <c r="C498" t="str">
        <f ca="1">IFERROR(__xludf.DUMMYFUNCTION("""COMPUTED_VALUE"""),"")</f>
        <v/>
      </c>
      <c r="D498" s="24" t="str">
        <f ca="1">IFERROR(__xludf.DUMMYFUNCTION("""COMPUTED_VALUE"""),"")</f>
        <v/>
      </c>
      <c r="E498" s="24" t="str">
        <f ca="1">IFERROR(__xludf.DUMMYFUNCTION("""COMPUTED_VALUE"""),"")</f>
        <v/>
      </c>
      <c r="F498" s="24" t="str">
        <f ca="1">IFERROR(__xludf.DUMMYFUNCTION("""COMPUTED_VALUE"""),"")</f>
        <v/>
      </c>
      <c r="G498" s="24" t="str">
        <f ca="1">IFERROR(__xludf.DUMMYFUNCTION("""COMPUTED_VALUE"""),"")</f>
        <v/>
      </c>
      <c r="H498" s="24" t="str">
        <f ca="1">IFERROR(__xludf.DUMMYFUNCTION("""COMPUTED_VALUE"""),"")</f>
        <v/>
      </c>
      <c r="I498" t="str">
        <f ca="1">IFERROR(__xludf.DUMMYFUNCTION("""COMPUTED_VALUE"""),"")</f>
        <v/>
      </c>
      <c r="J498" t="str">
        <f ca="1">IFERROR(__xludf.DUMMYFUNCTION("""COMPUTED_VALUE"""),"")</f>
        <v/>
      </c>
      <c r="K498" t="str">
        <f ca="1">IFERROR(__xludf.DUMMYFUNCTION("""COMPUTED_VALUE"""),"")</f>
        <v/>
      </c>
      <c r="L498" t="str">
        <f ca="1">IFERROR(__xludf.DUMMYFUNCTION("""COMPUTED_VALUE"""),"")</f>
        <v/>
      </c>
      <c r="M498" t="str">
        <f ca="1">IFERROR(__xludf.DUMMYFUNCTION("""COMPUTED_VALUE"""),"")</f>
        <v/>
      </c>
    </row>
    <row r="499" spans="1:13" ht="12.5" hidden="1" x14ac:dyDescent="0.25">
      <c r="A499" t="str">
        <f ca="1">IFERROR(__xludf.DUMMYFUNCTION("""COMPUTED_VALUE"""),"")</f>
        <v/>
      </c>
      <c r="B499" t="str">
        <f ca="1">IFERROR(__xludf.DUMMYFUNCTION("""COMPUTED_VALUE"""),"")</f>
        <v/>
      </c>
      <c r="C499" t="str">
        <f ca="1">IFERROR(__xludf.DUMMYFUNCTION("""COMPUTED_VALUE"""),"")</f>
        <v/>
      </c>
      <c r="D499" s="24" t="str">
        <f ca="1">IFERROR(__xludf.DUMMYFUNCTION("""COMPUTED_VALUE"""),"")</f>
        <v/>
      </c>
      <c r="E499" s="24" t="str">
        <f ca="1">IFERROR(__xludf.DUMMYFUNCTION("""COMPUTED_VALUE"""),"")</f>
        <v/>
      </c>
      <c r="F499" s="24" t="str">
        <f ca="1">IFERROR(__xludf.DUMMYFUNCTION("""COMPUTED_VALUE"""),"")</f>
        <v/>
      </c>
      <c r="G499" s="24" t="str">
        <f ca="1">IFERROR(__xludf.DUMMYFUNCTION("""COMPUTED_VALUE"""),"")</f>
        <v/>
      </c>
      <c r="H499" s="24" t="str">
        <f ca="1">IFERROR(__xludf.DUMMYFUNCTION("""COMPUTED_VALUE"""),"")</f>
        <v/>
      </c>
      <c r="I499" t="str">
        <f ca="1">IFERROR(__xludf.DUMMYFUNCTION("""COMPUTED_VALUE"""),"")</f>
        <v/>
      </c>
      <c r="J499" t="str">
        <f ca="1">IFERROR(__xludf.DUMMYFUNCTION("""COMPUTED_VALUE"""),"")</f>
        <v/>
      </c>
      <c r="K499" t="str">
        <f ca="1">IFERROR(__xludf.DUMMYFUNCTION("""COMPUTED_VALUE"""),"")</f>
        <v/>
      </c>
      <c r="L499" t="str">
        <f ca="1">IFERROR(__xludf.DUMMYFUNCTION("""COMPUTED_VALUE"""),"")</f>
        <v/>
      </c>
      <c r="M499" t="str">
        <f ca="1">IFERROR(__xludf.DUMMYFUNCTION("""COMPUTED_VALUE"""),"")</f>
        <v/>
      </c>
    </row>
    <row r="500" spans="1:13" ht="12.5" hidden="1" x14ac:dyDescent="0.25">
      <c r="A500" t="str">
        <f ca="1">IFERROR(__xludf.DUMMYFUNCTION("""COMPUTED_VALUE"""),"")</f>
        <v/>
      </c>
      <c r="B500" t="str">
        <f ca="1">IFERROR(__xludf.DUMMYFUNCTION("""COMPUTED_VALUE"""),"")</f>
        <v/>
      </c>
      <c r="C500" t="str">
        <f ca="1">IFERROR(__xludf.DUMMYFUNCTION("""COMPUTED_VALUE"""),"")</f>
        <v/>
      </c>
      <c r="D500" s="24" t="str">
        <f ca="1">IFERROR(__xludf.DUMMYFUNCTION("""COMPUTED_VALUE"""),"")</f>
        <v/>
      </c>
      <c r="E500" s="24" t="str">
        <f ca="1">IFERROR(__xludf.DUMMYFUNCTION("""COMPUTED_VALUE"""),"")</f>
        <v/>
      </c>
      <c r="F500" s="24" t="str">
        <f ca="1">IFERROR(__xludf.DUMMYFUNCTION("""COMPUTED_VALUE"""),"")</f>
        <v/>
      </c>
      <c r="G500" s="24" t="str">
        <f ca="1">IFERROR(__xludf.DUMMYFUNCTION("""COMPUTED_VALUE"""),"")</f>
        <v/>
      </c>
      <c r="H500" s="24" t="str">
        <f ca="1">IFERROR(__xludf.DUMMYFUNCTION("""COMPUTED_VALUE"""),"")</f>
        <v/>
      </c>
      <c r="I500" t="str">
        <f ca="1">IFERROR(__xludf.DUMMYFUNCTION("""COMPUTED_VALUE"""),"")</f>
        <v/>
      </c>
      <c r="J500" t="str">
        <f ca="1">IFERROR(__xludf.DUMMYFUNCTION("""COMPUTED_VALUE"""),"")</f>
        <v/>
      </c>
      <c r="K500" t="str">
        <f ca="1">IFERROR(__xludf.DUMMYFUNCTION("""COMPUTED_VALUE"""),"")</f>
        <v/>
      </c>
      <c r="L500" t="str">
        <f ca="1">IFERROR(__xludf.DUMMYFUNCTION("""COMPUTED_VALUE"""),"")</f>
        <v/>
      </c>
      <c r="M500" t="str">
        <f ca="1">IFERROR(__xludf.DUMMYFUNCTION("""COMPUTED_VALUE"""),"")</f>
        <v/>
      </c>
    </row>
    <row r="501" spans="1:13" ht="12.5" hidden="1" x14ac:dyDescent="0.25">
      <c r="D501" s="24"/>
      <c r="E501" s="24"/>
      <c r="F501" s="24"/>
      <c r="G501" s="24"/>
      <c r="H501" s="24"/>
    </row>
    <row r="502" spans="1:13" ht="12.5" hidden="1" x14ac:dyDescent="0.25">
      <c r="D502" s="24"/>
      <c r="E502" s="24"/>
      <c r="F502" s="24"/>
      <c r="G502" s="24"/>
      <c r="H502" s="24"/>
    </row>
    <row r="503" spans="1:13" ht="12.5" hidden="1" x14ac:dyDescent="0.25">
      <c r="D503" s="24"/>
      <c r="E503" s="24"/>
      <c r="F503" s="24"/>
      <c r="G503" s="24"/>
      <c r="H503" s="24"/>
    </row>
    <row r="504" spans="1:13" ht="12.5" hidden="1" x14ac:dyDescent="0.25">
      <c r="D504" s="24"/>
      <c r="E504" s="24"/>
      <c r="F504" s="24"/>
      <c r="G504" s="24"/>
      <c r="H504" s="24"/>
    </row>
    <row r="505" spans="1:13" ht="12.5" hidden="1" x14ac:dyDescent="0.25">
      <c r="D505" s="24"/>
      <c r="E505" s="24"/>
      <c r="F505" s="24"/>
      <c r="G505" s="24"/>
      <c r="H505" s="24"/>
    </row>
    <row r="506" spans="1:13" ht="12.5" hidden="1" x14ac:dyDescent="0.25">
      <c r="D506" s="24"/>
      <c r="E506" s="24"/>
      <c r="F506" s="24"/>
      <c r="G506" s="24"/>
      <c r="H506" s="24"/>
    </row>
    <row r="507" spans="1:13" ht="12.5" hidden="1" x14ac:dyDescent="0.25">
      <c r="D507" s="24"/>
      <c r="E507" s="24"/>
      <c r="F507" s="24"/>
      <c r="G507" s="24"/>
      <c r="H507" s="24"/>
    </row>
    <row r="508" spans="1:13" ht="12.5" hidden="1" x14ac:dyDescent="0.25">
      <c r="D508" s="24"/>
      <c r="E508" s="24"/>
      <c r="F508" s="24"/>
      <c r="G508" s="24"/>
      <c r="H508" s="24"/>
    </row>
    <row r="509" spans="1:13" ht="12.5" hidden="1" x14ac:dyDescent="0.25">
      <c r="D509" s="24"/>
      <c r="E509" s="24"/>
      <c r="F509" s="24"/>
      <c r="G509" s="24"/>
      <c r="H509" s="24"/>
    </row>
    <row r="510" spans="1:13" ht="12.5" hidden="1" x14ac:dyDescent="0.25">
      <c r="D510" s="24"/>
      <c r="E510" s="24"/>
      <c r="F510" s="24"/>
      <c r="G510" s="24"/>
      <c r="H510" s="24"/>
    </row>
    <row r="511" spans="1:13" ht="12.5" hidden="1" x14ac:dyDescent="0.25">
      <c r="D511" s="24"/>
      <c r="E511" s="24"/>
      <c r="F511" s="24"/>
      <c r="G511" s="24"/>
      <c r="H511" s="24"/>
    </row>
    <row r="512" spans="1:13" ht="12.5" hidden="1" x14ac:dyDescent="0.25">
      <c r="D512" s="24"/>
      <c r="E512" s="24"/>
      <c r="F512" s="24"/>
      <c r="G512" s="24"/>
      <c r="H512" s="24"/>
    </row>
    <row r="513" spans="4:8" ht="12.5" hidden="1" x14ac:dyDescent="0.25">
      <c r="D513" s="24"/>
      <c r="E513" s="24"/>
      <c r="F513" s="24"/>
      <c r="G513" s="24"/>
      <c r="H513" s="24"/>
    </row>
    <row r="514" spans="4:8" ht="12.5" hidden="1" x14ac:dyDescent="0.25">
      <c r="D514" s="24"/>
      <c r="E514" s="24"/>
      <c r="F514" s="24"/>
      <c r="G514" s="24"/>
      <c r="H514" s="24"/>
    </row>
    <row r="515" spans="4:8" ht="12.5" hidden="1" x14ac:dyDescent="0.25">
      <c r="D515" s="24"/>
      <c r="E515" s="24"/>
      <c r="F515" s="24"/>
      <c r="G515" s="24"/>
      <c r="H515" s="24"/>
    </row>
    <row r="516" spans="4:8" ht="12.5" hidden="1" x14ac:dyDescent="0.25">
      <c r="D516" s="24"/>
      <c r="E516" s="24"/>
      <c r="F516" s="24"/>
      <c r="G516" s="24"/>
      <c r="H516" s="24"/>
    </row>
    <row r="517" spans="4:8" ht="12.5" hidden="1" x14ac:dyDescent="0.25">
      <c r="D517" s="24"/>
      <c r="E517" s="24"/>
      <c r="F517" s="24"/>
      <c r="G517" s="24"/>
      <c r="H517" s="24"/>
    </row>
    <row r="518" spans="4:8" ht="12.5" hidden="1" x14ac:dyDescent="0.25">
      <c r="D518" s="24"/>
      <c r="E518" s="24"/>
      <c r="F518" s="24"/>
      <c r="G518" s="24"/>
      <c r="H518" s="24"/>
    </row>
    <row r="519" spans="4:8" ht="12.5" hidden="1" x14ac:dyDescent="0.25">
      <c r="D519" s="24"/>
      <c r="E519" s="24"/>
      <c r="F519" s="24"/>
      <c r="G519" s="24"/>
      <c r="H519" s="24"/>
    </row>
    <row r="520" spans="4:8" ht="12.5" hidden="1" x14ac:dyDescent="0.25">
      <c r="D520" s="24"/>
      <c r="E520" s="24"/>
      <c r="F520" s="24"/>
      <c r="G520" s="24"/>
      <c r="H520" s="24"/>
    </row>
    <row r="521" spans="4:8" ht="12.5" hidden="1" x14ac:dyDescent="0.25">
      <c r="D521" s="24"/>
      <c r="E521" s="24"/>
      <c r="F521" s="24"/>
      <c r="G521" s="24"/>
      <c r="H521" s="24"/>
    </row>
    <row r="522" spans="4:8" ht="12.5" hidden="1" x14ac:dyDescent="0.25">
      <c r="D522" s="24"/>
      <c r="E522" s="24"/>
      <c r="F522" s="24"/>
      <c r="G522" s="24"/>
      <c r="H522" s="24"/>
    </row>
    <row r="523" spans="4:8" ht="12.5" hidden="1" x14ac:dyDescent="0.25">
      <c r="D523" s="24"/>
      <c r="E523" s="24"/>
      <c r="F523" s="24"/>
      <c r="G523" s="24"/>
      <c r="H523" s="24"/>
    </row>
    <row r="524" spans="4:8" ht="12.5" hidden="1" x14ac:dyDescent="0.25">
      <c r="D524" s="24"/>
      <c r="E524" s="24"/>
      <c r="F524" s="24"/>
      <c r="G524" s="24"/>
      <c r="H524" s="24"/>
    </row>
    <row r="525" spans="4:8" ht="12.5" hidden="1" x14ac:dyDescent="0.25">
      <c r="D525" s="24"/>
      <c r="E525" s="24"/>
      <c r="F525" s="24"/>
      <c r="G525" s="24"/>
      <c r="H525" s="24"/>
    </row>
    <row r="526" spans="4:8" ht="12.5" hidden="1" x14ac:dyDescent="0.25">
      <c r="D526" s="24"/>
      <c r="E526" s="24"/>
      <c r="F526" s="24"/>
      <c r="G526" s="24"/>
      <c r="H526" s="24"/>
    </row>
    <row r="527" spans="4:8" ht="12.5" hidden="1" x14ac:dyDescent="0.25">
      <c r="D527" s="24"/>
      <c r="E527" s="24"/>
      <c r="F527" s="24"/>
      <c r="G527" s="24"/>
      <c r="H527" s="24"/>
    </row>
    <row r="528" spans="4:8" ht="12.5" hidden="1" x14ac:dyDescent="0.25">
      <c r="D528" s="24"/>
      <c r="E528" s="24"/>
      <c r="F528" s="24"/>
      <c r="G528" s="24"/>
      <c r="H528" s="24"/>
    </row>
    <row r="529" spans="4:8" ht="12.5" hidden="1" x14ac:dyDescent="0.25">
      <c r="D529" s="24"/>
      <c r="E529" s="24"/>
      <c r="F529" s="24"/>
      <c r="G529" s="24"/>
      <c r="H529" s="24"/>
    </row>
    <row r="530" spans="4:8" ht="12.5" hidden="1" x14ac:dyDescent="0.25">
      <c r="D530" s="24"/>
      <c r="E530" s="24"/>
      <c r="F530" s="24"/>
      <c r="G530" s="24"/>
      <c r="H530" s="24"/>
    </row>
    <row r="531" spans="4:8" ht="12.5" hidden="1" x14ac:dyDescent="0.25">
      <c r="D531" s="24"/>
      <c r="E531" s="24"/>
      <c r="F531" s="24"/>
      <c r="G531" s="24"/>
      <c r="H531" s="24"/>
    </row>
    <row r="532" spans="4:8" ht="12.5" hidden="1" x14ac:dyDescent="0.25">
      <c r="D532" s="24"/>
      <c r="E532" s="24"/>
      <c r="F532" s="24"/>
      <c r="G532" s="24"/>
      <c r="H532" s="24"/>
    </row>
    <row r="533" spans="4:8" ht="12.5" hidden="1" x14ac:dyDescent="0.25">
      <c r="D533" s="24"/>
      <c r="E533" s="24"/>
      <c r="F533" s="24"/>
      <c r="G533" s="24"/>
      <c r="H533" s="24"/>
    </row>
    <row r="534" spans="4:8" ht="12.5" hidden="1" x14ac:dyDescent="0.25">
      <c r="D534" s="24"/>
      <c r="E534" s="24"/>
      <c r="F534" s="24"/>
      <c r="G534" s="24"/>
      <c r="H534" s="24"/>
    </row>
    <row r="535" spans="4:8" ht="12.5" hidden="1" x14ac:dyDescent="0.25">
      <c r="D535" s="24"/>
      <c r="E535" s="24"/>
      <c r="F535" s="24"/>
      <c r="G535" s="24"/>
      <c r="H535" s="24"/>
    </row>
    <row r="536" spans="4:8" ht="12.5" hidden="1" x14ac:dyDescent="0.25">
      <c r="D536" s="24"/>
      <c r="E536" s="24"/>
      <c r="F536" s="24"/>
      <c r="G536" s="24"/>
      <c r="H536" s="24"/>
    </row>
    <row r="537" spans="4:8" ht="12.5" hidden="1" x14ac:dyDescent="0.25">
      <c r="D537" s="24"/>
      <c r="E537" s="24"/>
      <c r="F537" s="24"/>
      <c r="G537" s="24"/>
      <c r="H537" s="24"/>
    </row>
    <row r="538" spans="4:8" ht="12.5" hidden="1" x14ac:dyDescent="0.25">
      <c r="D538" s="24"/>
      <c r="E538" s="24"/>
      <c r="F538" s="24"/>
      <c r="G538" s="24"/>
      <c r="H538" s="24"/>
    </row>
    <row r="539" spans="4:8" ht="12.5" hidden="1" x14ac:dyDescent="0.25">
      <c r="D539" s="24"/>
      <c r="E539" s="24"/>
      <c r="F539" s="24"/>
      <c r="G539" s="24"/>
      <c r="H539" s="24"/>
    </row>
    <row r="540" spans="4:8" ht="12.5" hidden="1" x14ac:dyDescent="0.25">
      <c r="D540" s="24"/>
      <c r="E540" s="24"/>
      <c r="F540" s="24"/>
      <c r="G540" s="24"/>
      <c r="H540" s="24"/>
    </row>
    <row r="541" spans="4:8" ht="12.5" hidden="1" x14ac:dyDescent="0.25">
      <c r="D541" s="24"/>
      <c r="E541" s="24"/>
      <c r="F541" s="24"/>
      <c r="G541" s="24"/>
      <c r="H541" s="24"/>
    </row>
    <row r="542" spans="4:8" ht="12.5" hidden="1" x14ac:dyDescent="0.25">
      <c r="D542" s="24"/>
      <c r="E542" s="24"/>
      <c r="F542" s="24"/>
      <c r="G542" s="24"/>
      <c r="H542" s="24"/>
    </row>
    <row r="543" spans="4:8" ht="12.5" hidden="1" x14ac:dyDescent="0.25">
      <c r="D543" s="24"/>
      <c r="E543" s="24"/>
      <c r="F543" s="24"/>
      <c r="G543" s="24"/>
      <c r="H543" s="24"/>
    </row>
    <row r="544" spans="4:8" ht="12.5" hidden="1" x14ac:dyDescent="0.25">
      <c r="D544" s="24"/>
      <c r="E544" s="24"/>
      <c r="F544" s="24"/>
      <c r="G544" s="24"/>
      <c r="H544" s="24"/>
    </row>
    <row r="545" spans="4:8" ht="12.5" hidden="1" x14ac:dyDescent="0.25">
      <c r="D545" s="24"/>
      <c r="E545" s="24"/>
      <c r="F545" s="24"/>
      <c r="G545" s="24"/>
      <c r="H545" s="24"/>
    </row>
    <row r="546" spans="4:8" ht="12.5" hidden="1" x14ac:dyDescent="0.25">
      <c r="D546" s="24"/>
      <c r="E546" s="24"/>
      <c r="F546" s="24"/>
      <c r="G546" s="24"/>
      <c r="H546" s="24"/>
    </row>
    <row r="547" spans="4:8" ht="12.5" hidden="1" x14ac:dyDescent="0.25">
      <c r="D547" s="24"/>
      <c r="E547" s="24"/>
      <c r="F547" s="24"/>
      <c r="G547" s="24"/>
      <c r="H547" s="24"/>
    </row>
    <row r="548" spans="4:8" ht="12.5" hidden="1" x14ac:dyDescent="0.25">
      <c r="D548" s="24"/>
      <c r="E548" s="24"/>
      <c r="F548" s="24"/>
      <c r="G548" s="24"/>
      <c r="H548" s="24"/>
    </row>
    <row r="549" spans="4:8" ht="12.5" hidden="1" x14ac:dyDescent="0.25">
      <c r="D549" s="24"/>
      <c r="E549" s="24"/>
      <c r="F549" s="24"/>
      <c r="G549" s="24"/>
      <c r="H549" s="24"/>
    </row>
    <row r="550" spans="4:8" ht="12.5" hidden="1" x14ac:dyDescent="0.25">
      <c r="D550" s="24"/>
      <c r="E550" s="24"/>
      <c r="F550" s="24"/>
      <c r="G550" s="24"/>
      <c r="H550" s="24"/>
    </row>
    <row r="551" spans="4:8" ht="12.5" hidden="1" x14ac:dyDescent="0.25">
      <c r="D551" s="24"/>
      <c r="E551" s="24"/>
      <c r="F551" s="24"/>
      <c r="G551" s="24"/>
      <c r="H551" s="24"/>
    </row>
    <row r="552" spans="4:8" ht="12.5" hidden="1" x14ac:dyDescent="0.25">
      <c r="D552" s="24"/>
      <c r="E552" s="24"/>
      <c r="F552" s="24"/>
      <c r="G552" s="24"/>
      <c r="H552" s="24"/>
    </row>
    <row r="553" spans="4:8" ht="12.5" hidden="1" x14ac:dyDescent="0.25">
      <c r="D553" s="24"/>
      <c r="E553" s="24"/>
      <c r="F553" s="24"/>
      <c r="G553" s="24"/>
      <c r="H553" s="24"/>
    </row>
    <row r="554" spans="4:8" ht="12.5" hidden="1" x14ac:dyDescent="0.25">
      <c r="D554" s="24"/>
      <c r="E554" s="24"/>
      <c r="F554" s="24"/>
      <c r="G554" s="24"/>
      <c r="H554" s="24"/>
    </row>
    <row r="555" spans="4:8" ht="12.5" hidden="1" x14ac:dyDescent="0.25">
      <c r="D555" s="24"/>
      <c r="E555" s="24"/>
      <c r="F555" s="24"/>
      <c r="G555" s="24"/>
      <c r="H555" s="24"/>
    </row>
    <row r="556" spans="4:8" ht="12.5" hidden="1" x14ac:dyDescent="0.25">
      <c r="D556" s="24"/>
      <c r="E556" s="24"/>
      <c r="F556" s="24"/>
      <c r="G556" s="24"/>
      <c r="H556" s="24"/>
    </row>
    <row r="557" spans="4:8" ht="12.5" hidden="1" x14ac:dyDescent="0.25">
      <c r="D557" s="24"/>
      <c r="E557" s="24"/>
      <c r="F557" s="24"/>
      <c r="G557" s="24"/>
      <c r="H557" s="24"/>
    </row>
    <row r="558" spans="4:8" ht="12.5" hidden="1" x14ac:dyDescent="0.25">
      <c r="D558" s="24"/>
      <c r="E558" s="24"/>
      <c r="F558" s="24"/>
      <c r="G558" s="24"/>
      <c r="H558" s="24"/>
    </row>
    <row r="559" spans="4:8" ht="12.5" hidden="1" x14ac:dyDescent="0.25">
      <c r="D559" s="24"/>
      <c r="E559" s="24"/>
      <c r="F559" s="24"/>
      <c r="G559" s="24"/>
      <c r="H559" s="24"/>
    </row>
    <row r="560" spans="4:8" ht="12.5" hidden="1" x14ac:dyDescent="0.25">
      <c r="D560" s="24"/>
      <c r="E560" s="24"/>
      <c r="F560" s="24"/>
      <c r="G560" s="24"/>
      <c r="H560" s="24"/>
    </row>
    <row r="561" spans="4:8" ht="12.5" hidden="1" x14ac:dyDescent="0.25">
      <c r="D561" s="24"/>
      <c r="E561" s="24"/>
      <c r="F561" s="24"/>
      <c r="G561" s="24"/>
      <c r="H561" s="24"/>
    </row>
    <row r="562" spans="4:8" ht="12.5" hidden="1" x14ac:dyDescent="0.25">
      <c r="D562" s="24"/>
      <c r="E562" s="24"/>
      <c r="F562" s="24"/>
      <c r="G562" s="24"/>
      <c r="H562" s="24"/>
    </row>
    <row r="563" spans="4:8" ht="12.5" hidden="1" x14ac:dyDescent="0.25">
      <c r="D563" s="24"/>
      <c r="E563" s="24"/>
      <c r="F563" s="24"/>
      <c r="G563" s="24"/>
      <c r="H563" s="24"/>
    </row>
    <row r="564" spans="4:8" ht="12.5" hidden="1" x14ac:dyDescent="0.25">
      <c r="D564" s="24"/>
      <c r="E564" s="24"/>
      <c r="F564" s="24"/>
      <c r="G564" s="24"/>
      <c r="H564" s="24"/>
    </row>
    <row r="565" spans="4:8" ht="12.5" hidden="1" x14ac:dyDescent="0.25">
      <c r="D565" s="24"/>
      <c r="E565" s="24"/>
      <c r="F565" s="24"/>
      <c r="G565" s="24"/>
      <c r="H565" s="24"/>
    </row>
    <row r="566" spans="4:8" ht="12.5" hidden="1" x14ac:dyDescent="0.25">
      <c r="D566" s="24"/>
      <c r="E566" s="24"/>
      <c r="F566" s="24"/>
      <c r="G566" s="24"/>
      <c r="H566" s="24"/>
    </row>
    <row r="567" spans="4:8" ht="12.5" hidden="1" x14ac:dyDescent="0.25">
      <c r="D567" s="24"/>
      <c r="E567" s="24"/>
      <c r="F567" s="24"/>
      <c r="G567" s="24"/>
      <c r="H567" s="24"/>
    </row>
    <row r="568" spans="4:8" ht="12.5" hidden="1" x14ac:dyDescent="0.25">
      <c r="D568" s="24"/>
      <c r="E568" s="24"/>
      <c r="F568" s="24"/>
      <c r="G568" s="24"/>
      <c r="H568" s="24"/>
    </row>
    <row r="569" spans="4:8" ht="12.5" hidden="1" x14ac:dyDescent="0.25">
      <c r="D569" s="24"/>
      <c r="E569" s="24"/>
      <c r="F569" s="24"/>
      <c r="G569" s="24"/>
      <c r="H569" s="24"/>
    </row>
    <row r="570" spans="4:8" ht="12.5" hidden="1" x14ac:dyDescent="0.25">
      <c r="D570" s="24"/>
      <c r="E570" s="24"/>
      <c r="F570" s="24"/>
      <c r="G570" s="24"/>
      <c r="H570" s="24"/>
    </row>
    <row r="571" spans="4:8" ht="12.5" hidden="1" x14ac:dyDescent="0.25">
      <c r="D571" s="24"/>
      <c r="E571" s="24"/>
      <c r="F571" s="24"/>
      <c r="G571" s="24"/>
      <c r="H571" s="24"/>
    </row>
    <row r="572" spans="4:8" ht="12.5" hidden="1" x14ac:dyDescent="0.25">
      <c r="D572" s="24"/>
      <c r="E572" s="24"/>
      <c r="F572" s="24"/>
      <c r="G572" s="24"/>
      <c r="H572" s="24"/>
    </row>
    <row r="573" spans="4:8" ht="12.5" hidden="1" x14ac:dyDescent="0.25">
      <c r="D573" s="24"/>
      <c r="E573" s="24"/>
      <c r="F573" s="24"/>
      <c r="G573" s="24"/>
      <c r="H573" s="24"/>
    </row>
    <row r="574" spans="4:8" ht="12.5" hidden="1" x14ac:dyDescent="0.25">
      <c r="D574" s="24"/>
      <c r="E574" s="24"/>
      <c r="F574" s="24"/>
      <c r="G574" s="24"/>
      <c r="H574" s="24"/>
    </row>
    <row r="575" spans="4:8" ht="12.5" hidden="1" x14ac:dyDescent="0.25">
      <c r="D575" s="24"/>
      <c r="E575" s="24"/>
      <c r="F575" s="24"/>
      <c r="G575" s="24"/>
      <c r="H575" s="24"/>
    </row>
    <row r="576" spans="4:8" ht="12.5" hidden="1" x14ac:dyDescent="0.25">
      <c r="D576" s="24"/>
      <c r="E576" s="24"/>
      <c r="F576" s="24"/>
      <c r="G576" s="24"/>
      <c r="H576" s="24"/>
    </row>
    <row r="577" spans="4:8" ht="12.5" hidden="1" x14ac:dyDescent="0.25">
      <c r="D577" s="24"/>
      <c r="E577" s="24"/>
      <c r="F577" s="24"/>
      <c r="G577" s="24"/>
      <c r="H577" s="24"/>
    </row>
    <row r="578" spans="4:8" ht="12.5" hidden="1" x14ac:dyDescent="0.25">
      <c r="D578" s="24"/>
      <c r="E578" s="24"/>
      <c r="F578" s="24"/>
      <c r="G578" s="24"/>
      <c r="H578" s="24"/>
    </row>
    <row r="579" spans="4:8" ht="12.5" hidden="1" x14ac:dyDescent="0.25">
      <c r="D579" s="24"/>
      <c r="E579" s="24"/>
      <c r="F579" s="24"/>
      <c r="G579" s="24"/>
      <c r="H579" s="24"/>
    </row>
    <row r="580" spans="4:8" ht="12.5" hidden="1" x14ac:dyDescent="0.25">
      <c r="D580" s="24"/>
      <c r="E580" s="24"/>
      <c r="F580" s="24"/>
      <c r="G580" s="24"/>
      <c r="H580" s="24"/>
    </row>
    <row r="581" spans="4:8" ht="12.5" hidden="1" x14ac:dyDescent="0.25">
      <c r="D581" s="24"/>
      <c r="E581" s="24"/>
      <c r="F581" s="24"/>
      <c r="G581" s="24"/>
      <c r="H581" s="24"/>
    </row>
    <row r="582" spans="4:8" ht="12.5" hidden="1" x14ac:dyDescent="0.25">
      <c r="D582" s="24"/>
      <c r="E582" s="24"/>
      <c r="F582" s="24"/>
      <c r="G582" s="24"/>
      <c r="H582" s="24"/>
    </row>
    <row r="583" spans="4:8" ht="12.5" hidden="1" x14ac:dyDescent="0.25">
      <c r="D583" s="24"/>
      <c r="E583" s="24"/>
      <c r="F583" s="24"/>
      <c r="G583" s="24"/>
      <c r="H583" s="24"/>
    </row>
    <row r="584" spans="4:8" ht="12.5" hidden="1" x14ac:dyDescent="0.25">
      <c r="D584" s="24"/>
      <c r="E584" s="24"/>
      <c r="F584" s="24"/>
      <c r="G584" s="24"/>
      <c r="H584" s="24"/>
    </row>
    <row r="585" spans="4:8" ht="12.5" hidden="1" x14ac:dyDescent="0.25">
      <c r="D585" s="24"/>
      <c r="E585" s="24"/>
      <c r="F585" s="24"/>
      <c r="G585" s="24"/>
      <c r="H585" s="24"/>
    </row>
    <row r="586" spans="4:8" ht="12.5" hidden="1" x14ac:dyDescent="0.25">
      <c r="D586" s="24"/>
      <c r="E586" s="24"/>
      <c r="F586" s="24"/>
      <c r="G586" s="24"/>
      <c r="H586" s="24"/>
    </row>
    <row r="587" spans="4:8" ht="12.5" hidden="1" x14ac:dyDescent="0.25">
      <c r="D587" s="24"/>
      <c r="E587" s="24"/>
      <c r="F587" s="24"/>
      <c r="G587" s="24"/>
      <c r="H587" s="24"/>
    </row>
    <row r="588" spans="4:8" ht="12.5" hidden="1" x14ac:dyDescent="0.25">
      <c r="D588" s="24"/>
      <c r="E588" s="24"/>
      <c r="F588" s="24"/>
      <c r="G588" s="24"/>
      <c r="H588" s="24"/>
    </row>
    <row r="589" spans="4:8" ht="12.5" hidden="1" x14ac:dyDescent="0.25">
      <c r="D589" s="24"/>
      <c r="E589" s="24"/>
      <c r="F589" s="24"/>
      <c r="G589" s="24"/>
      <c r="H589" s="24"/>
    </row>
    <row r="590" spans="4:8" ht="12.5" hidden="1" x14ac:dyDescent="0.25">
      <c r="D590" s="24"/>
      <c r="E590" s="24"/>
      <c r="F590" s="24"/>
      <c r="G590" s="24"/>
      <c r="H590" s="24"/>
    </row>
    <row r="591" spans="4:8" ht="12.5" hidden="1" x14ac:dyDescent="0.25">
      <c r="D591" s="24"/>
      <c r="E591" s="24"/>
      <c r="F591" s="24"/>
      <c r="G591" s="24"/>
      <c r="H591" s="24"/>
    </row>
    <row r="592" spans="4:8" ht="12.5" hidden="1" x14ac:dyDescent="0.25">
      <c r="D592" s="24"/>
      <c r="E592" s="24"/>
      <c r="F592" s="24"/>
      <c r="G592" s="24"/>
      <c r="H592" s="24"/>
    </row>
    <row r="593" spans="4:8" ht="12.5" hidden="1" x14ac:dyDescent="0.25">
      <c r="D593" s="24"/>
      <c r="E593" s="24"/>
      <c r="F593" s="24"/>
      <c r="G593" s="24"/>
      <c r="H593" s="24"/>
    </row>
    <row r="594" spans="4:8" ht="12.5" hidden="1" x14ac:dyDescent="0.25">
      <c r="D594" s="24"/>
      <c r="E594" s="24"/>
      <c r="F594" s="24"/>
      <c r="G594" s="24"/>
      <c r="H594" s="24"/>
    </row>
    <row r="595" spans="4:8" ht="12.5" hidden="1" x14ac:dyDescent="0.25">
      <c r="D595" s="24"/>
      <c r="E595" s="24"/>
      <c r="F595" s="24"/>
      <c r="G595" s="24"/>
      <c r="H595" s="24"/>
    </row>
    <row r="596" spans="4:8" ht="12.5" hidden="1" x14ac:dyDescent="0.25">
      <c r="D596" s="24"/>
      <c r="E596" s="24"/>
      <c r="F596" s="24"/>
      <c r="G596" s="24"/>
      <c r="H596" s="24"/>
    </row>
    <row r="597" spans="4:8" ht="12.5" hidden="1" x14ac:dyDescent="0.25">
      <c r="D597" s="24"/>
      <c r="E597" s="24"/>
      <c r="F597" s="24"/>
      <c r="G597" s="24"/>
      <c r="H597" s="24"/>
    </row>
    <row r="598" spans="4:8" ht="12.5" hidden="1" x14ac:dyDescent="0.25">
      <c r="D598" s="24"/>
      <c r="E598" s="24"/>
      <c r="F598" s="24"/>
      <c r="G598" s="24"/>
      <c r="H598" s="24"/>
    </row>
    <row r="599" spans="4:8" ht="12.5" hidden="1" x14ac:dyDescent="0.25">
      <c r="D599" s="24"/>
      <c r="E599" s="24"/>
      <c r="F599" s="24"/>
      <c r="G599" s="24"/>
      <c r="H599" s="24"/>
    </row>
    <row r="600" spans="4:8" ht="12.5" hidden="1" x14ac:dyDescent="0.25">
      <c r="D600" s="24"/>
      <c r="E600" s="24"/>
      <c r="F600" s="24"/>
      <c r="G600" s="24"/>
      <c r="H600" s="24"/>
    </row>
    <row r="601" spans="4:8" ht="12.5" hidden="1" x14ac:dyDescent="0.25">
      <c r="D601" s="24"/>
      <c r="E601" s="24"/>
      <c r="F601" s="24"/>
      <c r="G601" s="24"/>
      <c r="H601" s="24"/>
    </row>
    <row r="602" spans="4:8" ht="12.5" hidden="1" x14ac:dyDescent="0.25">
      <c r="D602" s="24"/>
      <c r="E602" s="24"/>
      <c r="F602" s="24"/>
      <c r="G602" s="24"/>
      <c r="H602" s="24"/>
    </row>
    <row r="603" spans="4:8" ht="12.5" hidden="1" x14ac:dyDescent="0.25">
      <c r="D603" s="24"/>
      <c r="E603" s="24"/>
      <c r="F603" s="24"/>
      <c r="G603" s="24"/>
      <c r="H603" s="24"/>
    </row>
    <row r="604" spans="4:8" ht="12.5" hidden="1" x14ac:dyDescent="0.25">
      <c r="D604" s="24"/>
      <c r="E604" s="24"/>
      <c r="F604" s="24"/>
      <c r="G604" s="24"/>
      <c r="H604" s="24"/>
    </row>
    <row r="605" spans="4:8" ht="12.5" hidden="1" x14ac:dyDescent="0.25">
      <c r="D605" s="24"/>
      <c r="E605" s="24"/>
      <c r="F605" s="24"/>
      <c r="G605" s="24"/>
      <c r="H605" s="24"/>
    </row>
    <row r="606" spans="4:8" ht="12.5" hidden="1" x14ac:dyDescent="0.25">
      <c r="D606" s="24"/>
      <c r="E606" s="24"/>
      <c r="F606" s="24"/>
      <c r="G606" s="24"/>
      <c r="H606" s="24"/>
    </row>
    <row r="607" spans="4:8" ht="12.5" hidden="1" x14ac:dyDescent="0.25">
      <c r="D607" s="24"/>
      <c r="E607" s="24"/>
      <c r="F607" s="24"/>
      <c r="G607" s="24"/>
      <c r="H607" s="24"/>
    </row>
    <row r="608" spans="4:8" ht="12.5" hidden="1" x14ac:dyDescent="0.25">
      <c r="D608" s="24"/>
      <c r="E608" s="24"/>
      <c r="F608" s="24"/>
      <c r="G608" s="24"/>
      <c r="H608" s="24"/>
    </row>
    <row r="609" spans="4:8" ht="12.5" hidden="1" x14ac:dyDescent="0.25">
      <c r="D609" s="24"/>
      <c r="E609" s="24"/>
      <c r="F609" s="24"/>
      <c r="G609" s="24"/>
      <c r="H609" s="24"/>
    </row>
    <row r="610" spans="4:8" ht="12.5" hidden="1" x14ac:dyDescent="0.25">
      <c r="D610" s="24"/>
      <c r="E610" s="24"/>
      <c r="F610" s="24"/>
      <c r="G610" s="24"/>
      <c r="H610" s="24"/>
    </row>
    <row r="611" spans="4:8" ht="12.5" hidden="1" x14ac:dyDescent="0.25">
      <c r="D611" s="24"/>
      <c r="E611" s="24"/>
      <c r="F611" s="24"/>
      <c r="G611" s="24"/>
      <c r="H611" s="24"/>
    </row>
    <row r="612" spans="4:8" ht="12.5" hidden="1" x14ac:dyDescent="0.25">
      <c r="D612" s="24"/>
      <c r="E612" s="24"/>
      <c r="F612" s="24"/>
      <c r="G612" s="24"/>
      <c r="H612" s="24"/>
    </row>
    <row r="613" spans="4:8" ht="12.5" hidden="1" x14ac:dyDescent="0.25">
      <c r="D613" s="24"/>
      <c r="E613" s="24"/>
      <c r="F613" s="24"/>
      <c r="G613" s="24"/>
      <c r="H613" s="24"/>
    </row>
    <row r="614" spans="4:8" ht="12.5" hidden="1" x14ac:dyDescent="0.25">
      <c r="D614" s="24"/>
      <c r="E614" s="24"/>
      <c r="F614" s="24"/>
      <c r="G614" s="24"/>
      <c r="H614" s="24"/>
    </row>
    <row r="615" spans="4:8" ht="12.5" hidden="1" x14ac:dyDescent="0.25">
      <c r="D615" s="24"/>
      <c r="E615" s="24"/>
      <c r="F615" s="24"/>
      <c r="G615" s="24"/>
      <c r="H615" s="24"/>
    </row>
    <row r="616" spans="4:8" ht="12.5" hidden="1" x14ac:dyDescent="0.25">
      <c r="D616" s="24"/>
      <c r="E616" s="24"/>
      <c r="F616" s="24"/>
      <c r="G616" s="24"/>
      <c r="H616" s="24"/>
    </row>
    <row r="617" spans="4:8" ht="12.5" hidden="1" x14ac:dyDescent="0.25">
      <c r="D617" s="24"/>
      <c r="E617" s="24"/>
      <c r="F617" s="24"/>
      <c r="G617" s="24"/>
      <c r="H617" s="24"/>
    </row>
    <row r="618" spans="4:8" ht="12.5" hidden="1" x14ac:dyDescent="0.25">
      <c r="D618" s="24"/>
      <c r="E618" s="24"/>
      <c r="F618" s="24"/>
      <c r="G618" s="24"/>
      <c r="H618" s="24"/>
    </row>
    <row r="619" spans="4:8" ht="12.5" hidden="1" x14ac:dyDescent="0.25">
      <c r="D619" s="24"/>
      <c r="E619" s="24"/>
      <c r="F619" s="24"/>
      <c r="G619" s="24"/>
      <c r="H619" s="24"/>
    </row>
    <row r="620" spans="4:8" ht="12.5" hidden="1" x14ac:dyDescent="0.25">
      <c r="D620" s="24"/>
      <c r="E620" s="24"/>
      <c r="F620" s="24"/>
      <c r="G620" s="24"/>
      <c r="H620" s="24"/>
    </row>
    <row r="621" spans="4:8" ht="12.5" hidden="1" x14ac:dyDescent="0.25">
      <c r="D621" s="24"/>
      <c r="E621" s="24"/>
      <c r="F621" s="24"/>
      <c r="G621" s="24"/>
      <c r="H621" s="24"/>
    </row>
    <row r="622" spans="4:8" ht="12.5" hidden="1" x14ac:dyDescent="0.25">
      <c r="D622" s="24"/>
      <c r="E622" s="24"/>
      <c r="F622" s="24"/>
      <c r="G622" s="24"/>
      <c r="H622" s="24"/>
    </row>
    <row r="623" spans="4:8" ht="12.5" hidden="1" x14ac:dyDescent="0.25">
      <c r="D623" s="24"/>
      <c r="E623" s="24"/>
      <c r="F623" s="24"/>
      <c r="G623" s="24"/>
      <c r="H623" s="24"/>
    </row>
    <row r="624" spans="4:8" ht="12.5" hidden="1" x14ac:dyDescent="0.25">
      <c r="D624" s="24"/>
      <c r="E624" s="24"/>
      <c r="F624" s="24"/>
      <c r="G624" s="24"/>
      <c r="H624" s="24"/>
    </row>
    <row r="625" spans="4:8" ht="12.5" hidden="1" x14ac:dyDescent="0.25">
      <c r="D625" s="24"/>
      <c r="E625" s="24"/>
      <c r="F625" s="24"/>
      <c r="G625" s="24"/>
      <c r="H625" s="24"/>
    </row>
    <row r="626" spans="4:8" ht="12.5" hidden="1" x14ac:dyDescent="0.25">
      <c r="D626" s="24"/>
      <c r="E626" s="24"/>
      <c r="F626" s="24"/>
      <c r="G626" s="24"/>
      <c r="H626" s="24"/>
    </row>
    <row r="627" spans="4:8" ht="12.5" hidden="1" x14ac:dyDescent="0.25">
      <c r="D627" s="24"/>
      <c r="E627" s="24"/>
      <c r="F627" s="24"/>
      <c r="G627" s="24"/>
      <c r="H627" s="24"/>
    </row>
    <row r="628" spans="4:8" ht="12.5" hidden="1" x14ac:dyDescent="0.25">
      <c r="D628" s="24"/>
      <c r="E628" s="24"/>
      <c r="F628" s="24"/>
      <c r="G628" s="24"/>
      <c r="H628" s="24"/>
    </row>
    <row r="629" spans="4:8" ht="12.5" hidden="1" x14ac:dyDescent="0.25">
      <c r="D629" s="24"/>
      <c r="E629" s="24"/>
      <c r="F629" s="24"/>
      <c r="G629" s="24"/>
      <c r="H629" s="24"/>
    </row>
    <row r="630" spans="4:8" ht="12.5" hidden="1" x14ac:dyDescent="0.25">
      <c r="D630" s="24"/>
      <c r="E630" s="24"/>
      <c r="F630" s="24"/>
      <c r="G630" s="24"/>
      <c r="H630" s="24"/>
    </row>
    <row r="631" spans="4:8" ht="12.5" hidden="1" x14ac:dyDescent="0.25">
      <c r="D631" s="24"/>
      <c r="E631" s="24"/>
      <c r="F631" s="24"/>
      <c r="G631" s="24"/>
      <c r="H631" s="24"/>
    </row>
    <row r="632" spans="4:8" ht="12.5" hidden="1" x14ac:dyDescent="0.25">
      <c r="D632" s="24"/>
      <c r="E632" s="24"/>
      <c r="F632" s="24"/>
      <c r="G632" s="24"/>
      <c r="H632" s="24"/>
    </row>
    <row r="633" spans="4:8" ht="12.5" hidden="1" x14ac:dyDescent="0.25">
      <c r="D633" s="24"/>
      <c r="E633" s="24"/>
      <c r="F633" s="24"/>
      <c r="G633" s="24"/>
      <c r="H633" s="24"/>
    </row>
    <row r="634" spans="4:8" ht="12.5" hidden="1" x14ac:dyDescent="0.25">
      <c r="D634" s="24"/>
      <c r="E634" s="24"/>
      <c r="F634" s="24"/>
      <c r="G634" s="24"/>
      <c r="H634" s="24"/>
    </row>
    <row r="635" spans="4:8" ht="12.5" hidden="1" x14ac:dyDescent="0.25">
      <c r="D635" s="24"/>
      <c r="E635" s="24"/>
      <c r="F635" s="24"/>
      <c r="G635" s="24"/>
      <c r="H635" s="24"/>
    </row>
    <row r="636" spans="4:8" ht="12.5" hidden="1" x14ac:dyDescent="0.25">
      <c r="D636" s="24"/>
      <c r="E636" s="24"/>
      <c r="F636" s="24"/>
      <c r="G636" s="24"/>
      <c r="H636" s="24"/>
    </row>
    <row r="637" spans="4:8" ht="12.5" hidden="1" x14ac:dyDescent="0.25">
      <c r="D637" s="24"/>
      <c r="E637" s="24"/>
      <c r="F637" s="24"/>
      <c r="G637" s="24"/>
      <c r="H637" s="24"/>
    </row>
    <row r="638" spans="4:8" ht="12.5" hidden="1" x14ac:dyDescent="0.25">
      <c r="D638" s="24"/>
      <c r="E638" s="24"/>
      <c r="F638" s="24"/>
      <c r="G638" s="24"/>
      <c r="H638" s="24"/>
    </row>
    <row r="639" spans="4:8" ht="12.5" hidden="1" x14ac:dyDescent="0.25">
      <c r="D639" s="24"/>
      <c r="E639" s="24"/>
      <c r="F639" s="24"/>
      <c r="G639" s="24"/>
      <c r="H639" s="24"/>
    </row>
    <row r="640" spans="4:8" ht="12.5" hidden="1" x14ac:dyDescent="0.25">
      <c r="D640" s="24"/>
      <c r="E640" s="24"/>
      <c r="F640" s="24"/>
      <c r="G640" s="24"/>
      <c r="H640" s="24"/>
    </row>
    <row r="641" spans="4:8" ht="12.5" hidden="1" x14ac:dyDescent="0.25">
      <c r="D641" s="24"/>
      <c r="E641" s="24"/>
      <c r="F641" s="24"/>
      <c r="G641" s="24"/>
      <c r="H641" s="24"/>
    </row>
    <row r="642" spans="4:8" ht="12.5" hidden="1" x14ac:dyDescent="0.25">
      <c r="D642" s="24"/>
      <c r="E642" s="24"/>
      <c r="F642" s="24"/>
      <c r="G642" s="24"/>
      <c r="H642" s="24"/>
    </row>
    <row r="643" spans="4:8" ht="12.5" hidden="1" x14ac:dyDescent="0.25">
      <c r="D643" s="24"/>
      <c r="E643" s="24"/>
      <c r="F643" s="24"/>
      <c r="G643" s="24"/>
      <c r="H643" s="24"/>
    </row>
    <row r="644" spans="4:8" ht="12.5" hidden="1" x14ac:dyDescent="0.25">
      <c r="D644" s="24"/>
      <c r="E644" s="24"/>
      <c r="F644" s="24"/>
      <c r="G644" s="24"/>
      <c r="H644" s="24"/>
    </row>
    <row r="645" spans="4:8" ht="12.5" hidden="1" x14ac:dyDescent="0.25">
      <c r="D645" s="24"/>
      <c r="E645" s="24"/>
      <c r="F645" s="24"/>
      <c r="G645" s="24"/>
      <c r="H645" s="24"/>
    </row>
    <row r="646" spans="4:8" ht="12.5" hidden="1" x14ac:dyDescent="0.25">
      <c r="D646" s="24"/>
      <c r="E646" s="24"/>
      <c r="F646" s="24"/>
      <c r="G646" s="24"/>
      <c r="H646" s="24"/>
    </row>
    <row r="647" spans="4:8" ht="12.5" hidden="1" x14ac:dyDescent="0.25">
      <c r="D647" s="24"/>
      <c r="E647" s="24"/>
      <c r="F647" s="24"/>
      <c r="G647" s="24"/>
      <c r="H647" s="24"/>
    </row>
    <row r="648" spans="4:8" ht="12.5" hidden="1" x14ac:dyDescent="0.25">
      <c r="D648" s="24"/>
      <c r="E648" s="24"/>
      <c r="F648" s="24"/>
      <c r="G648" s="24"/>
      <c r="H648" s="24"/>
    </row>
    <row r="649" spans="4:8" ht="12.5" hidden="1" x14ac:dyDescent="0.25">
      <c r="D649" s="24"/>
      <c r="E649" s="24"/>
      <c r="F649" s="24"/>
      <c r="G649" s="24"/>
      <c r="H649" s="24"/>
    </row>
    <row r="650" spans="4:8" ht="12.5" hidden="1" x14ac:dyDescent="0.25">
      <c r="D650" s="24"/>
      <c r="E650" s="24"/>
      <c r="F650" s="24"/>
      <c r="G650" s="24"/>
      <c r="H650" s="24"/>
    </row>
    <row r="651" spans="4:8" ht="12.5" hidden="1" x14ac:dyDescent="0.25">
      <c r="D651" s="24"/>
      <c r="E651" s="24"/>
      <c r="F651" s="24"/>
      <c r="G651" s="24"/>
      <c r="H651" s="24"/>
    </row>
    <row r="652" spans="4:8" ht="12.5" hidden="1" x14ac:dyDescent="0.25">
      <c r="D652" s="24"/>
      <c r="E652" s="24"/>
      <c r="F652" s="24"/>
      <c r="G652" s="24"/>
      <c r="H652" s="24"/>
    </row>
    <row r="653" spans="4:8" ht="12.5" hidden="1" x14ac:dyDescent="0.25">
      <c r="D653" s="24"/>
      <c r="E653" s="24"/>
      <c r="F653" s="24"/>
      <c r="G653" s="24"/>
      <c r="H653" s="24"/>
    </row>
    <row r="654" spans="4:8" ht="12.5" hidden="1" x14ac:dyDescent="0.25">
      <c r="D654" s="24"/>
      <c r="E654" s="24"/>
      <c r="F654" s="24"/>
      <c r="G654" s="24"/>
      <c r="H654" s="24"/>
    </row>
    <row r="655" spans="4:8" ht="12.5" hidden="1" x14ac:dyDescent="0.25">
      <c r="D655" s="24"/>
      <c r="E655" s="24"/>
      <c r="F655" s="24"/>
      <c r="G655" s="24"/>
      <c r="H655" s="24"/>
    </row>
    <row r="656" spans="4:8" ht="12.5" hidden="1" x14ac:dyDescent="0.25">
      <c r="D656" s="24"/>
      <c r="E656" s="24"/>
      <c r="F656" s="24"/>
      <c r="G656" s="24"/>
      <c r="H656" s="24"/>
    </row>
    <row r="657" spans="4:8" ht="12.5" hidden="1" x14ac:dyDescent="0.25">
      <c r="D657" s="24"/>
      <c r="E657" s="24"/>
      <c r="F657" s="24"/>
      <c r="G657" s="24"/>
      <c r="H657" s="24"/>
    </row>
    <row r="658" spans="4:8" ht="12.5" hidden="1" x14ac:dyDescent="0.25">
      <c r="D658" s="24"/>
      <c r="E658" s="24"/>
      <c r="F658" s="24"/>
      <c r="G658" s="24"/>
      <c r="H658" s="24"/>
    </row>
    <row r="659" spans="4:8" ht="12.5" hidden="1" x14ac:dyDescent="0.25">
      <c r="D659" s="24"/>
      <c r="E659" s="24"/>
      <c r="F659" s="24"/>
      <c r="G659" s="24"/>
      <c r="H659" s="24"/>
    </row>
    <row r="660" spans="4:8" ht="12.5" hidden="1" x14ac:dyDescent="0.25">
      <c r="D660" s="24"/>
      <c r="E660" s="24"/>
      <c r="F660" s="24"/>
      <c r="G660" s="24"/>
      <c r="H660" s="24"/>
    </row>
    <row r="661" spans="4:8" ht="12.5" hidden="1" x14ac:dyDescent="0.25">
      <c r="D661" s="24"/>
      <c r="E661" s="24"/>
      <c r="F661" s="24"/>
      <c r="G661" s="24"/>
      <c r="H661" s="24"/>
    </row>
    <row r="662" spans="4:8" ht="12.5" hidden="1" x14ac:dyDescent="0.25">
      <c r="D662" s="24"/>
      <c r="E662" s="24"/>
      <c r="F662" s="24"/>
      <c r="G662" s="24"/>
      <c r="H662" s="24"/>
    </row>
    <row r="663" spans="4:8" ht="12.5" hidden="1" x14ac:dyDescent="0.25">
      <c r="D663" s="24"/>
      <c r="E663" s="24"/>
      <c r="F663" s="24"/>
      <c r="G663" s="24"/>
      <c r="H663" s="24"/>
    </row>
    <row r="664" spans="4:8" ht="12.5" hidden="1" x14ac:dyDescent="0.25">
      <c r="D664" s="24"/>
      <c r="E664" s="24"/>
      <c r="F664" s="24"/>
      <c r="G664" s="24"/>
      <c r="H664" s="24"/>
    </row>
    <row r="665" spans="4:8" ht="12.5" hidden="1" x14ac:dyDescent="0.25">
      <c r="D665" s="24"/>
      <c r="E665" s="24"/>
      <c r="F665" s="24"/>
      <c r="G665" s="24"/>
      <c r="H665" s="24"/>
    </row>
    <row r="666" spans="4:8" ht="12.5" hidden="1" x14ac:dyDescent="0.25">
      <c r="D666" s="24"/>
      <c r="E666" s="24"/>
      <c r="F666" s="24"/>
      <c r="G666" s="24"/>
      <c r="H666" s="24"/>
    </row>
    <row r="667" spans="4:8" ht="12.5" hidden="1" x14ac:dyDescent="0.25">
      <c r="D667" s="24"/>
      <c r="E667" s="24"/>
      <c r="F667" s="24"/>
      <c r="G667" s="24"/>
      <c r="H667" s="24"/>
    </row>
    <row r="668" spans="4:8" ht="12.5" hidden="1" x14ac:dyDescent="0.25">
      <c r="D668" s="24"/>
      <c r="E668" s="24"/>
      <c r="F668" s="24"/>
      <c r="G668" s="24"/>
      <c r="H668" s="24"/>
    </row>
    <row r="669" spans="4:8" ht="12.5" hidden="1" x14ac:dyDescent="0.25">
      <c r="D669" s="24"/>
      <c r="E669" s="24"/>
      <c r="F669" s="24"/>
      <c r="G669" s="24"/>
      <c r="H669" s="24"/>
    </row>
    <row r="670" spans="4:8" ht="12.5" hidden="1" x14ac:dyDescent="0.25">
      <c r="D670" s="24"/>
      <c r="E670" s="24"/>
      <c r="F670" s="24"/>
      <c r="G670" s="24"/>
      <c r="H670" s="24"/>
    </row>
    <row r="671" spans="4:8" ht="12.5" hidden="1" x14ac:dyDescent="0.25">
      <c r="D671" s="24"/>
      <c r="E671" s="24"/>
      <c r="F671" s="24"/>
      <c r="G671" s="24"/>
      <c r="H671" s="24"/>
    </row>
    <row r="672" spans="4:8" ht="12.5" hidden="1" x14ac:dyDescent="0.25">
      <c r="D672" s="24"/>
      <c r="E672" s="24"/>
      <c r="F672" s="24"/>
      <c r="G672" s="24"/>
      <c r="H672" s="24"/>
    </row>
    <row r="673" spans="4:8" ht="12.5" hidden="1" x14ac:dyDescent="0.25">
      <c r="D673" s="24"/>
      <c r="E673" s="24"/>
      <c r="F673" s="24"/>
      <c r="G673" s="24"/>
      <c r="H673" s="24"/>
    </row>
    <row r="674" spans="4:8" ht="12.5" hidden="1" x14ac:dyDescent="0.25">
      <c r="D674" s="24"/>
      <c r="E674" s="24"/>
      <c r="F674" s="24"/>
      <c r="G674" s="24"/>
      <c r="H674" s="24"/>
    </row>
    <row r="675" spans="4:8" ht="12.5" hidden="1" x14ac:dyDescent="0.25">
      <c r="D675" s="24"/>
      <c r="E675" s="24"/>
      <c r="F675" s="24"/>
      <c r="G675" s="24"/>
      <c r="H675" s="24"/>
    </row>
    <row r="676" spans="4:8" ht="12.5" hidden="1" x14ac:dyDescent="0.25">
      <c r="D676" s="24"/>
      <c r="E676" s="24"/>
      <c r="F676" s="24"/>
      <c r="G676" s="24"/>
      <c r="H676" s="24"/>
    </row>
    <row r="677" spans="4:8" ht="12.5" hidden="1" x14ac:dyDescent="0.25">
      <c r="D677" s="24"/>
      <c r="E677" s="24"/>
      <c r="F677" s="24"/>
      <c r="G677" s="24"/>
      <c r="H677" s="24"/>
    </row>
    <row r="678" spans="4:8" ht="12.5" hidden="1" x14ac:dyDescent="0.25">
      <c r="D678" s="24"/>
      <c r="E678" s="24"/>
      <c r="F678" s="24"/>
      <c r="G678" s="24"/>
      <c r="H678" s="24"/>
    </row>
    <row r="679" spans="4:8" ht="12.5" hidden="1" x14ac:dyDescent="0.25">
      <c r="D679" s="24"/>
      <c r="E679" s="24"/>
      <c r="F679" s="24"/>
      <c r="G679" s="24"/>
      <c r="H679" s="24"/>
    </row>
    <row r="680" spans="4:8" ht="12.5" hidden="1" x14ac:dyDescent="0.25">
      <c r="D680" s="24"/>
      <c r="E680" s="24"/>
      <c r="F680" s="24"/>
      <c r="G680" s="24"/>
      <c r="H680" s="24"/>
    </row>
    <row r="681" spans="4:8" ht="12.5" hidden="1" x14ac:dyDescent="0.25">
      <c r="D681" s="24"/>
      <c r="E681" s="24"/>
      <c r="F681" s="24"/>
      <c r="G681" s="24"/>
      <c r="H681" s="24"/>
    </row>
    <row r="682" spans="4:8" ht="12.5" hidden="1" x14ac:dyDescent="0.25">
      <c r="D682" s="24"/>
      <c r="E682" s="24"/>
      <c r="F682" s="24"/>
      <c r="G682" s="24"/>
      <c r="H682" s="24"/>
    </row>
    <row r="683" spans="4:8" ht="12.5" hidden="1" x14ac:dyDescent="0.25">
      <c r="D683" s="24"/>
      <c r="E683" s="24"/>
      <c r="F683" s="24"/>
      <c r="G683" s="24"/>
      <c r="H683" s="24"/>
    </row>
    <row r="684" spans="4:8" ht="12.5" hidden="1" x14ac:dyDescent="0.25">
      <c r="D684" s="24"/>
      <c r="E684" s="24"/>
      <c r="F684" s="24"/>
      <c r="G684" s="24"/>
      <c r="H684" s="24"/>
    </row>
    <row r="685" spans="4:8" ht="12.5" hidden="1" x14ac:dyDescent="0.25">
      <c r="D685" s="24"/>
      <c r="E685" s="24"/>
      <c r="F685" s="24"/>
      <c r="G685" s="24"/>
      <c r="H685" s="24"/>
    </row>
    <row r="686" spans="4:8" ht="12.5" hidden="1" x14ac:dyDescent="0.25">
      <c r="D686" s="24"/>
      <c r="E686" s="24"/>
      <c r="F686" s="24"/>
      <c r="G686" s="24"/>
      <c r="H686" s="24"/>
    </row>
    <row r="687" spans="4:8" ht="12.5" hidden="1" x14ac:dyDescent="0.25">
      <c r="D687" s="24"/>
      <c r="E687" s="24"/>
      <c r="F687" s="24"/>
      <c r="G687" s="24"/>
      <c r="H687" s="24"/>
    </row>
    <row r="688" spans="4:8" ht="12.5" hidden="1" x14ac:dyDescent="0.25">
      <c r="D688" s="24"/>
      <c r="E688" s="24"/>
      <c r="F688" s="24"/>
      <c r="G688" s="24"/>
      <c r="H688" s="24"/>
    </row>
    <row r="689" spans="4:8" ht="12.5" hidden="1" x14ac:dyDescent="0.25">
      <c r="D689" s="24"/>
      <c r="E689" s="24"/>
      <c r="F689" s="24"/>
      <c r="G689" s="24"/>
      <c r="H689" s="24"/>
    </row>
    <row r="690" spans="4:8" ht="12.5" hidden="1" x14ac:dyDescent="0.25">
      <c r="D690" s="24"/>
      <c r="E690" s="24"/>
      <c r="F690" s="24"/>
      <c r="G690" s="24"/>
      <c r="H690" s="24"/>
    </row>
    <row r="691" spans="4:8" ht="12.5" hidden="1" x14ac:dyDescent="0.25">
      <c r="D691" s="24"/>
      <c r="E691" s="24"/>
      <c r="F691" s="24"/>
      <c r="G691" s="24"/>
      <c r="H691" s="24"/>
    </row>
    <row r="692" spans="4:8" ht="12.5" hidden="1" x14ac:dyDescent="0.25">
      <c r="D692" s="24"/>
      <c r="E692" s="24"/>
      <c r="F692" s="24"/>
      <c r="G692" s="24"/>
      <c r="H692" s="24"/>
    </row>
    <row r="693" spans="4:8" ht="12.5" hidden="1" x14ac:dyDescent="0.25">
      <c r="D693" s="24"/>
      <c r="E693" s="24"/>
      <c r="F693" s="24"/>
      <c r="G693" s="24"/>
      <c r="H693" s="24"/>
    </row>
    <row r="694" spans="4:8" ht="12.5" hidden="1" x14ac:dyDescent="0.25">
      <c r="D694" s="24"/>
      <c r="E694" s="24"/>
      <c r="F694" s="24"/>
      <c r="G694" s="24"/>
      <c r="H694" s="24"/>
    </row>
    <row r="695" spans="4:8" ht="12.5" hidden="1" x14ac:dyDescent="0.25">
      <c r="D695" s="24"/>
      <c r="E695" s="24"/>
      <c r="F695" s="24"/>
      <c r="G695" s="24"/>
      <c r="H695" s="24"/>
    </row>
    <row r="696" spans="4:8" ht="12.5" hidden="1" x14ac:dyDescent="0.25">
      <c r="D696" s="24"/>
      <c r="E696" s="24"/>
      <c r="F696" s="24"/>
      <c r="G696" s="24"/>
      <c r="H696" s="24"/>
    </row>
    <row r="697" spans="4:8" ht="12.5" hidden="1" x14ac:dyDescent="0.25">
      <c r="D697" s="24"/>
      <c r="E697" s="24"/>
      <c r="F697" s="24"/>
      <c r="G697" s="24"/>
      <c r="H697" s="24"/>
    </row>
    <row r="698" spans="4:8" ht="12.5" hidden="1" x14ac:dyDescent="0.25">
      <c r="D698" s="24"/>
      <c r="E698" s="24"/>
      <c r="F698" s="24"/>
      <c r="G698" s="24"/>
      <c r="H698" s="24"/>
    </row>
    <row r="699" spans="4:8" ht="12.5" hidden="1" x14ac:dyDescent="0.25">
      <c r="D699" s="24"/>
      <c r="E699" s="24"/>
      <c r="F699" s="24"/>
      <c r="G699" s="24"/>
      <c r="H699" s="24"/>
    </row>
    <row r="700" spans="4:8" ht="12.5" hidden="1" x14ac:dyDescent="0.25">
      <c r="D700" s="24"/>
      <c r="E700" s="24"/>
      <c r="F700" s="24"/>
      <c r="G700" s="24"/>
      <c r="H700" s="24"/>
    </row>
    <row r="701" spans="4:8" ht="12.5" hidden="1" x14ac:dyDescent="0.25">
      <c r="D701" s="24"/>
      <c r="E701" s="24"/>
      <c r="F701" s="24"/>
      <c r="G701" s="24"/>
      <c r="H701" s="24"/>
    </row>
    <row r="702" spans="4:8" ht="12.5" hidden="1" x14ac:dyDescent="0.25">
      <c r="D702" s="24"/>
      <c r="E702" s="24"/>
      <c r="F702" s="24"/>
      <c r="G702" s="24"/>
      <c r="H702" s="24"/>
    </row>
    <row r="703" spans="4:8" ht="12.5" hidden="1" x14ac:dyDescent="0.25">
      <c r="D703" s="24"/>
      <c r="E703" s="24"/>
      <c r="F703" s="24"/>
      <c r="G703" s="24"/>
      <c r="H703" s="24"/>
    </row>
    <row r="704" spans="4:8" ht="12.5" hidden="1" x14ac:dyDescent="0.25">
      <c r="D704" s="24"/>
      <c r="E704" s="24"/>
      <c r="F704" s="24"/>
      <c r="G704" s="24"/>
      <c r="H704" s="24"/>
    </row>
    <row r="705" spans="4:8" ht="12.5" hidden="1" x14ac:dyDescent="0.25">
      <c r="D705" s="24"/>
      <c r="E705" s="24"/>
      <c r="F705" s="24"/>
      <c r="G705" s="24"/>
      <c r="H705" s="24"/>
    </row>
    <row r="706" spans="4:8" ht="12.5" hidden="1" x14ac:dyDescent="0.25">
      <c r="D706" s="24"/>
      <c r="E706" s="24"/>
      <c r="F706" s="24"/>
      <c r="G706" s="24"/>
      <c r="H706" s="24"/>
    </row>
    <row r="707" spans="4:8" ht="12.5" hidden="1" x14ac:dyDescent="0.25">
      <c r="D707" s="24"/>
      <c r="E707" s="24"/>
      <c r="F707" s="24"/>
      <c r="G707" s="24"/>
      <c r="H707" s="24"/>
    </row>
    <row r="708" spans="4:8" ht="12.5" hidden="1" x14ac:dyDescent="0.25">
      <c r="D708" s="24"/>
      <c r="E708" s="24"/>
      <c r="F708" s="24"/>
      <c r="G708" s="24"/>
      <c r="H708" s="24"/>
    </row>
    <row r="709" spans="4:8" ht="12.5" hidden="1" x14ac:dyDescent="0.25">
      <c r="D709" s="24"/>
      <c r="E709" s="24"/>
      <c r="F709" s="24"/>
      <c r="G709" s="24"/>
      <c r="H709" s="24"/>
    </row>
    <row r="710" spans="4:8" ht="12.5" hidden="1" x14ac:dyDescent="0.25">
      <c r="D710" s="24"/>
      <c r="E710" s="24"/>
      <c r="F710" s="24"/>
      <c r="G710" s="24"/>
      <c r="H710" s="24"/>
    </row>
    <row r="711" spans="4:8" ht="12.5" hidden="1" x14ac:dyDescent="0.25">
      <c r="D711" s="24"/>
      <c r="E711" s="24"/>
      <c r="F711" s="24"/>
      <c r="G711" s="24"/>
      <c r="H711" s="24"/>
    </row>
    <row r="712" spans="4:8" ht="12.5" hidden="1" x14ac:dyDescent="0.25">
      <c r="D712" s="24"/>
      <c r="E712" s="24"/>
      <c r="F712" s="24"/>
      <c r="G712" s="24"/>
      <c r="H712" s="24"/>
    </row>
    <row r="713" spans="4:8" ht="12.5" hidden="1" x14ac:dyDescent="0.25">
      <c r="D713" s="24"/>
      <c r="E713" s="24"/>
      <c r="F713" s="24"/>
      <c r="G713" s="24"/>
      <c r="H713" s="24"/>
    </row>
    <row r="714" spans="4:8" ht="12.5" hidden="1" x14ac:dyDescent="0.25">
      <c r="D714" s="24"/>
      <c r="E714" s="24"/>
      <c r="F714" s="24"/>
      <c r="G714" s="24"/>
      <c r="H714" s="24"/>
    </row>
    <row r="715" spans="4:8" ht="12.5" hidden="1" x14ac:dyDescent="0.25">
      <c r="D715" s="24"/>
      <c r="E715" s="24"/>
      <c r="F715" s="24"/>
      <c r="G715" s="24"/>
      <c r="H715" s="24"/>
    </row>
    <row r="716" spans="4:8" ht="12.5" hidden="1" x14ac:dyDescent="0.25">
      <c r="D716" s="24"/>
      <c r="E716" s="24"/>
      <c r="F716" s="24"/>
      <c r="G716" s="24"/>
      <c r="H716" s="24"/>
    </row>
    <row r="717" spans="4:8" ht="12.5" hidden="1" x14ac:dyDescent="0.25">
      <c r="D717" s="24"/>
      <c r="E717" s="24"/>
      <c r="F717" s="24"/>
      <c r="G717" s="24"/>
      <c r="H717" s="24"/>
    </row>
    <row r="718" spans="4:8" ht="12.5" hidden="1" x14ac:dyDescent="0.25">
      <c r="D718" s="24"/>
      <c r="E718" s="24"/>
      <c r="F718" s="24"/>
      <c r="G718" s="24"/>
      <c r="H718" s="24"/>
    </row>
    <row r="719" spans="4:8" ht="12.5" hidden="1" x14ac:dyDescent="0.25">
      <c r="D719" s="24"/>
      <c r="E719" s="24"/>
      <c r="F719" s="24"/>
      <c r="G719" s="24"/>
      <c r="H719" s="24"/>
    </row>
    <row r="720" spans="4:8" ht="12.5" hidden="1" x14ac:dyDescent="0.25">
      <c r="D720" s="24"/>
      <c r="E720" s="24"/>
      <c r="F720" s="24"/>
      <c r="G720" s="24"/>
      <c r="H720" s="24"/>
    </row>
    <row r="721" spans="4:8" ht="12.5" hidden="1" x14ac:dyDescent="0.25">
      <c r="D721" s="24"/>
      <c r="E721" s="24"/>
      <c r="F721" s="24"/>
      <c r="G721" s="24"/>
      <c r="H721" s="24"/>
    </row>
    <row r="722" spans="4:8" ht="12.5" hidden="1" x14ac:dyDescent="0.25">
      <c r="D722" s="24"/>
      <c r="E722" s="24"/>
      <c r="F722" s="24"/>
      <c r="G722" s="24"/>
      <c r="H722" s="24"/>
    </row>
    <row r="723" spans="4:8" ht="12.5" hidden="1" x14ac:dyDescent="0.25">
      <c r="D723" s="24"/>
      <c r="E723" s="24"/>
      <c r="F723" s="24"/>
      <c r="G723" s="24"/>
      <c r="H723" s="24"/>
    </row>
    <row r="724" spans="4:8" ht="12.5" hidden="1" x14ac:dyDescent="0.25">
      <c r="D724" s="24"/>
      <c r="E724" s="24"/>
      <c r="F724" s="24"/>
      <c r="G724" s="24"/>
      <c r="H724" s="24"/>
    </row>
    <row r="725" spans="4:8" ht="12.5" hidden="1" x14ac:dyDescent="0.25">
      <c r="D725" s="24"/>
      <c r="E725" s="24"/>
      <c r="F725" s="24"/>
      <c r="G725" s="24"/>
      <c r="H725" s="24"/>
    </row>
    <row r="726" spans="4:8" ht="12.5" hidden="1" x14ac:dyDescent="0.25">
      <c r="D726" s="24"/>
      <c r="E726" s="24"/>
      <c r="F726" s="24"/>
      <c r="G726" s="24"/>
      <c r="H726" s="24"/>
    </row>
    <row r="727" spans="4:8" ht="12.5" hidden="1" x14ac:dyDescent="0.25">
      <c r="D727" s="24"/>
      <c r="E727" s="24"/>
      <c r="F727" s="24"/>
      <c r="G727" s="24"/>
      <c r="H727" s="24"/>
    </row>
    <row r="728" spans="4:8" ht="12.5" hidden="1" x14ac:dyDescent="0.25">
      <c r="D728" s="24"/>
      <c r="E728" s="24"/>
      <c r="F728" s="24"/>
      <c r="G728" s="24"/>
      <c r="H728" s="24"/>
    </row>
    <row r="729" spans="4:8" ht="12.5" hidden="1" x14ac:dyDescent="0.25">
      <c r="D729" s="24"/>
      <c r="E729" s="24"/>
      <c r="F729" s="24"/>
      <c r="G729" s="24"/>
      <c r="H729" s="24"/>
    </row>
    <row r="730" spans="4:8" ht="12.5" hidden="1" x14ac:dyDescent="0.25">
      <c r="D730" s="24"/>
      <c r="E730" s="24"/>
      <c r="F730" s="24"/>
      <c r="G730" s="24"/>
      <c r="H730" s="24"/>
    </row>
    <row r="731" spans="4:8" ht="12.5" hidden="1" x14ac:dyDescent="0.25">
      <c r="D731" s="24"/>
      <c r="E731" s="24"/>
      <c r="F731" s="24"/>
      <c r="G731" s="24"/>
      <c r="H731" s="24"/>
    </row>
    <row r="732" spans="4:8" ht="12.5" hidden="1" x14ac:dyDescent="0.25">
      <c r="D732" s="24"/>
      <c r="E732" s="24"/>
      <c r="F732" s="24"/>
      <c r="G732" s="24"/>
      <c r="H732" s="24"/>
    </row>
    <row r="733" spans="4:8" ht="12.5" hidden="1" x14ac:dyDescent="0.25">
      <c r="D733" s="24"/>
      <c r="E733" s="24"/>
      <c r="F733" s="24"/>
      <c r="G733" s="24"/>
      <c r="H733" s="24"/>
    </row>
    <row r="734" spans="4:8" ht="12.5" hidden="1" x14ac:dyDescent="0.25">
      <c r="D734" s="24"/>
      <c r="E734" s="24"/>
      <c r="F734" s="24"/>
      <c r="G734" s="24"/>
      <c r="H734" s="24"/>
    </row>
    <row r="735" spans="4:8" ht="12.5" hidden="1" x14ac:dyDescent="0.25">
      <c r="D735" s="24"/>
      <c r="E735" s="24"/>
      <c r="F735" s="24"/>
      <c r="G735" s="24"/>
      <c r="H735" s="24"/>
    </row>
    <row r="736" spans="4:8" ht="12.5" hidden="1" x14ac:dyDescent="0.25">
      <c r="D736" s="24"/>
      <c r="E736" s="24"/>
      <c r="F736" s="24"/>
      <c r="G736" s="24"/>
      <c r="H736" s="24"/>
    </row>
    <row r="737" spans="4:8" ht="12.5" hidden="1" x14ac:dyDescent="0.25">
      <c r="D737" s="24"/>
      <c r="E737" s="24"/>
      <c r="F737" s="24"/>
      <c r="G737" s="24"/>
      <c r="H737" s="24"/>
    </row>
    <row r="738" spans="4:8" ht="12.5" hidden="1" x14ac:dyDescent="0.25">
      <c r="D738" s="24"/>
      <c r="E738" s="24"/>
      <c r="F738" s="24"/>
      <c r="G738" s="24"/>
      <c r="H738" s="24"/>
    </row>
    <row r="739" spans="4:8" ht="12.5" hidden="1" x14ac:dyDescent="0.25">
      <c r="D739" s="24"/>
      <c r="E739" s="24"/>
      <c r="F739" s="24"/>
      <c r="G739" s="24"/>
      <c r="H739" s="24"/>
    </row>
    <row r="740" spans="4:8" ht="12.5" hidden="1" x14ac:dyDescent="0.25">
      <c r="D740" s="24"/>
      <c r="E740" s="24"/>
      <c r="F740" s="24"/>
      <c r="G740" s="24"/>
      <c r="H740" s="24"/>
    </row>
    <row r="741" spans="4:8" ht="12.5" hidden="1" x14ac:dyDescent="0.25">
      <c r="D741" s="24"/>
      <c r="E741" s="24"/>
      <c r="F741" s="24"/>
      <c r="G741" s="24"/>
      <c r="H741" s="24"/>
    </row>
    <row r="742" spans="4:8" ht="12.5" hidden="1" x14ac:dyDescent="0.25">
      <c r="D742" s="24"/>
      <c r="E742" s="24"/>
      <c r="F742" s="24"/>
      <c r="G742" s="24"/>
      <c r="H742" s="24"/>
    </row>
    <row r="743" spans="4:8" ht="12.5" hidden="1" x14ac:dyDescent="0.25">
      <c r="D743" s="24"/>
      <c r="E743" s="24"/>
      <c r="F743" s="24"/>
      <c r="G743" s="24"/>
      <c r="H743" s="24"/>
    </row>
    <row r="744" spans="4:8" ht="12.5" hidden="1" x14ac:dyDescent="0.25">
      <c r="D744" s="24"/>
      <c r="E744" s="24"/>
      <c r="F744" s="24"/>
      <c r="G744" s="24"/>
      <c r="H744" s="24"/>
    </row>
    <row r="745" spans="4:8" ht="12.5" hidden="1" x14ac:dyDescent="0.25">
      <c r="D745" s="24"/>
      <c r="E745" s="24"/>
      <c r="F745" s="24"/>
      <c r="G745" s="24"/>
      <c r="H745" s="24"/>
    </row>
    <row r="746" spans="4:8" ht="12.5" hidden="1" x14ac:dyDescent="0.25">
      <c r="D746" s="24"/>
      <c r="E746" s="24"/>
      <c r="F746" s="24"/>
      <c r="G746" s="24"/>
      <c r="H746" s="24"/>
    </row>
    <row r="747" spans="4:8" ht="12.5" hidden="1" x14ac:dyDescent="0.25">
      <c r="D747" s="24"/>
      <c r="E747" s="24"/>
      <c r="F747" s="24"/>
      <c r="G747" s="24"/>
      <c r="H747" s="24"/>
    </row>
    <row r="748" spans="4:8" ht="12.5" hidden="1" x14ac:dyDescent="0.25">
      <c r="D748" s="24"/>
      <c r="E748" s="24"/>
      <c r="F748" s="24"/>
      <c r="G748" s="24"/>
      <c r="H748" s="24"/>
    </row>
    <row r="749" spans="4:8" ht="12.5" hidden="1" x14ac:dyDescent="0.25">
      <c r="D749" s="24"/>
      <c r="E749" s="24"/>
      <c r="F749" s="24"/>
      <c r="G749" s="24"/>
      <c r="H749" s="24"/>
    </row>
    <row r="750" spans="4:8" ht="12.5" hidden="1" x14ac:dyDescent="0.25">
      <c r="D750" s="24"/>
      <c r="E750" s="24"/>
      <c r="F750" s="24"/>
      <c r="G750" s="24"/>
      <c r="H750" s="24"/>
    </row>
    <row r="751" spans="4:8" ht="12.5" hidden="1" x14ac:dyDescent="0.25">
      <c r="D751" s="24"/>
      <c r="E751" s="24"/>
      <c r="F751" s="24"/>
      <c r="G751" s="24"/>
      <c r="H751" s="24"/>
    </row>
    <row r="752" spans="4:8" ht="12.5" hidden="1" x14ac:dyDescent="0.25">
      <c r="D752" s="24"/>
      <c r="E752" s="24"/>
      <c r="F752" s="24"/>
      <c r="G752" s="24"/>
      <c r="H752" s="24"/>
    </row>
    <row r="753" spans="4:8" ht="12.5" hidden="1" x14ac:dyDescent="0.25">
      <c r="D753" s="24"/>
      <c r="E753" s="24"/>
      <c r="F753" s="24"/>
      <c r="G753" s="24"/>
      <c r="H753" s="24"/>
    </row>
    <row r="754" spans="4:8" ht="12.5" hidden="1" x14ac:dyDescent="0.25">
      <c r="D754" s="24"/>
      <c r="E754" s="24"/>
      <c r="F754" s="24"/>
      <c r="G754" s="24"/>
      <c r="H754" s="24"/>
    </row>
    <row r="755" spans="4:8" ht="12.5" hidden="1" x14ac:dyDescent="0.25">
      <c r="D755" s="24"/>
      <c r="E755" s="24"/>
      <c r="F755" s="24"/>
      <c r="G755" s="24"/>
      <c r="H755" s="24"/>
    </row>
    <row r="756" spans="4:8" ht="12.5" hidden="1" x14ac:dyDescent="0.25">
      <c r="D756" s="24"/>
      <c r="E756" s="24"/>
      <c r="F756" s="24"/>
      <c r="G756" s="24"/>
      <c r="H756" s="24"/>
    </row>
    <row r="757" spans="4:8" ht="12.5" hidden="1" x14ac:dyDescent="0.25">
      <c r="D757" s="24"/>
      <c r="E757" s="24"/>
      <c r="F757" s="24"/>
      <c r="G757" s="24"/>
      <c r="H757" s="24"/>
    </row>
    <row r="758" spans="4:8" ht="12.5" hidden="1" x14ac:dyDescent="0.25">
      <c r="D758" s="24"/>
      <c r="E758" s="24"/>
      <c r="F758" s="24"/>
      <c r="G758" s="24"/>
      <c r="H758" s="24"/>
    </row>
    <row r="759" spans="4:8" ht="12.5" hidden="1" x14ac:dyDescent="0.25">
      <c r="D759" s="24"/>
      <c r="E759" s="24"/>
      <c r="F759" s="24"/>
      <c r="G759" s="24"/>
      <c r="H759" s="24"/>
    </row>
    <row r="760" spans="4:8" ht="12.5" hidden="1" x14ac:dyDescent="0.25">
      <c r="D760" s="24"/>
      <c r="E760" s="24"/>
      <c r="F760" s="24"/>
      <c r="G760" s="24"/>
      <c r="H760" s="24"/>
    </row>
    <row r="761" spans="4:8" ht="12.5" hidden="1" x14ac:dyDescent="0.25">
      <c r="D761" s="24"/>
      <c r="E761" s="24"/>
      <c r="F761" s="24"/>
      <c r="G761" s="24"/>
      <c r="H761" s="24"/>
    </row>
    <row r="762" spans="4:8" ht="12.5" hidden="1" x14ac:dyDescent="0.25">
      <c r="D762" s="24"/>
      <c r="E762" s="24"/>
      <c r="F762" s="24"/>
      <c r="G762" s="24"/>
      <c r="H762" s="24"/>
    </row>
    <row r="763" spans="4:8" ht="12.5" hidden="1" x14ac:dyDescent="0.25">
      <c r="D763" s="24"/>
      <c r="E763" s="24"/>
      <c r="F763" s="24"/>
      <c r="G763" s="24"/>
      <c r="H763" s="24"/>
    </row>
    <row r="764" spans="4:8" ht="12.5" hidden="1" x14ac:dyDescent="0.25">
      <c r="D764" s="24"/>
      <c r="E764" s="24"/>
      <c r="F764" s="24"/>
      <c r="G764" s="24"/>
      <c r="H764" s="24"/>
    </row>
    <row r="765" spans="4:8" ht="12.5" hidden="1" x14ac:dyDescent="0.25">
      <c r="D765" s="24"/>
      <c r="E765" s="24"/>
      <c r="F765" s="24"/>
      <c r="G765" s="24"/>
      <c r="H765" s="24"/>
    </row>
    <row r="766" spans="4:8" ht="12.5" hidden="1" x14ac:dyDescent="0.25">
      <c r="D766" s="24"/>
      <c r="E766" s="24"/>
      <c r="F766" s="24"/>
      <c r="G766" s="24"/>
      <c r="H766" s="24"/>
    </row>
    <row r="767" spans="4:8" ht="12.5" hidden="1" x14ac:dyDescent="0.25">
      <c r="D767" s="24"/>
      <c r="E767" s="24"/>
      <c r="F767" s="24"/>
      <c r="G767" s="24"/>
      <c r="H767" s="24"/>
    </row>
    <row r="768" spans="4:8" ht="12.5" hidden="1" x14ac:dyDescent="0.25">
      <c r="D768" s="24"/>
      <c r="E768" s="24"/>
      <c r="F768" s="24"/>
      <c r="G768" s="24"/>
      <c r="H768" s="24"/>
    </row>
    <row r="769" spans="4:8" ht="12.5" hidden="1" x14ac:dyDescent="0.25">
      <c r="D769" s="24"/>
      <c r="E769" s="24"/>
      <c r="F769" s="24"/>
      <c r="G769" s="24"/>
      <c r="H769" s="24"/>
    </row>
    <row r="770" spans="4:8" ht="12.5" hidden="1" x14ac:dyDescent="0.25">
      <c r="D770" s="24"/>
      <c r="E770" s="24"/>
      <c r="F770" s="24"/>
      <c r="G770" s="24"/>
      <c r="H770" s="24"/>
    </row>
    <row r="771" spans="4:8" ht="12.5" hidden="1" x14ac:dyDescent="0.25">
      <c r="D771" s="24"/>
      <c r="E771" s="24"/>
      <c r="F771" s="24"/>
      <c r="G771" s="24"/>
      <c r="H771" s="24"/>
    </row>
    <row r="772" spans="4:8" ht="12.5" hidden="1" x14ac:dyDescent="0.25">
      <c r="D772" s="24"/>
      <c r="E772" s="24"/>
      <c r="F772" s="24"/>
      <c r="G772" s="24"/>
      <c r="H772" s="24"/>
    </row>
    <row r="773" spans="4:8" ht="12.5" hidden="1" x14ac:dyDescent="0.25">
      <c r="D773" s="24"/>
      <c r="E773" s="24"/>
      <c r="F773" s="24"/>
      <c r="G773" s="24"/>
      <c r="H773" s="24"/>
    </row>
    <row r="774" spans="4:8" ht="12.5" hidden="1" x14ac:dyDescent="0.25">
      <c r="D774" s="24"/>
      <c r="E774" s="24"/>
      <c r="F774" s="24"/>
      <c r="G774" s="24"/>
      <c r="H774" s="24"/>
    </row>
    <row r="775" spans="4:8" ht="12.5" hidden="1" x14ac:dyDescent="0.25">
      <c r="D775" s="24"/>
      <c r="E775" s="24"/>
      <c r="F775" s="24"/>
      <c r="G775" s="24"/>
      <c r="H775" s="24"/>
    </row>
    <row r="776" spans="4:8" ht="12.5" hidden="1" x14ac:dyDescent="0.25">
      <c r="D776" s="24"/>
      <c r="E776" s="24"/>
      <c r="F776" s="24"/>
      <c r="G776" s="24"/>
      <c r="H776" s="24"/>
    </row>
    <row r="777" spans="4:8" ht="12.5" hidden="1" x14ac:dyDescent="0.25">
      <c r="D777" s="24"/>
      <c r="E777" s="24"/>
      <c r="F777" s="24"/>
      <c r="G777" s="24"/>
      <c r="H777" s="24"/>
    </row>
    <row r="778" spans="4:8" ht="12.5" hidden="1" x14ac:dyDescent="0.25">
      <c r="D778" s="24"/>
      <c r="E778" s="24"/>
      <c r="F778" s="24"/>
      <c r="G778" s="24"/>
      <c r="H778" s="24"/>
    </row>
    <row r="779" spans="4:8" ht="12.5" hidden="1" x14ac:dyDescent="0.25">
      <c r="D779" s="24"/>
      <c r="E779" s="24"/>
      <c r="F779" s="24"/>
      <c r="G779" s="24"/>
      <c r="H779" s="24"/>
    </row>
    <row r="780" spans="4:8" ht="12.5" hidden="1" x14ac:dyDescent="0.25">
      <c r="D780" s="24"/>
      <c r="E780" s="24"/>
      <c r="F780" s="24"/>
      <c r="G780" s="24"/>
      <c r="H780" s="24"/>
    </row>
    <row r="781" spans="4:8" ht="12.5" hidden="1" x14ac:dyDescent="0.25">
      <c r="D781" s="24"/>
      <c r="E781" s="24"/>
      <c r="F781" s="24"/>
      <c r="G781" s="24"/>
      <c r="H781" s="24"/>
    </row>
    <row r="782" spans="4:8" ht="12.5" hidden="1" x14ac:dyDescent="0.25">
      <c r="D782" s="24"/>
      <c r="E782" s="24"/>
      <c r="F782" s="24"/>
      <c r="G782" s="24"/>
      <c r="H782" s="24"/>
    </row>
    <row r="783" spans="4:8" ht="12.5" hidden="1" x14ac:dyDescent="0.25">
      <c r="D783" s="24"/>
      <c r="E783" s="24"/>
      <c r="F783" s="24"/>
      <c r="G783" s="24"/>
      <c r="H783" s="24"/>
    </row>
    <row r="784" spans="4:8" ht="12.5" hidden="1" x14ac:dyDescent="0.25">
      <c r="D784" s="24"/>
      <c r="E784" s="24"/>
      <c r="F784" s="24"/>
      <c r="G784" s="24"/>
      <c r="H784" s="24"/>
    </row>
    <row r="785" spans="4:8" ht="12.5" hidden="1" x14ac:dyDescent="0.25">
      <c r="D785" s="24"/>
      <c r="E785" s="24"/>
      <c r="F785" s="24"/>
      <c r="G785" s="24"/>
      <c r="H785" s="24"/>
    </row>
    <row r="786" spans="4:8" ht="12.5" hidden="1" x14ac:dyDescent="0.25">
      <c r="D786" s="24"/>
      <c r="E786" s="24"/>
      <c r="F786" s="24"/>
      <c r="G786" s="24"/>
      <c r="H786" s="24"/>
    </row>
    <row r="787" spans="4:8" ht="12.5" hidden="1" x14ac:dyDescent="0.25">
      <c r="D787" s="24"/>
      <c r="E787" s="24"/>
      <c r="F787" s="24"/>
      <c r="G787" s="24"/>
      <c r="H787" s="24"/>
    </row>
    <row r="788" spans="4:8" ht="12.5" hidden="1" x14ac:dyDescent="0.25">
      <c r="D788" s="24"/>
      <c r="E788" s="24"/>
      <c r="F788" s="24"/>
      <c r="G788" s="24"/>
      <c r="H788" s="24"/>
    </row>
    <row r="789" spans="4:8" ht="12.5" hidden="1" x14ac:dyDescent="0.25">
      <c r="D789" s="24"/>
      <c r="E789" s="24"/>
      <c r="F789" s="24"/>
      <c r="G789" s="24"/>
      <c r="H789" s="24"/>
    </row>
    <row r="790" spans="4:8" ht="12.5" hidden="1" x14ac:dyDescent="0.25">
      <c r="D790" s="24"/>
      <c r="E790" s="24"/>
      <c r="F790" s="24"/>
      <c r="G790" s="24"/>
      <c r="H790" s="24"/>
    </row>
    <row r="791" spans="4:8" ht="12.5" hidden="1" x14ac:dyDescent="0.25">
      <c r="D791" s="24"/>
      <c r="E791" s="24"/>
      <c r="F791" s="24"/>
      <c r="G791" s="24"/>
      <c r="H791" s="24"/>
    </row>
    <row r="792" spans="4:8" ht="12.5" hidden="1" x14ac:dyDescent="0.25">
      <c r="D792" s="24"/>
      <c r="E792" s="24"/>
      <c r="F792" s="24"/>
      <c r="G792" s="24"/>
      <c r="H792" s="24"/>
    </row>
    <row r="793" spans="4:8" ht="12.5" hidden="1" x14ac:dyDescent="0.25">
      <c r="D793" s="24"/>
      <c r="E793" s="24"/>
      <c r="F793" s="24"/>
      <c r="G793" s="24"/>
      <c r="H793" s="24"/>
    </row>
    <row r="794" spans="4:8" ht="12.5" hidden="1" x14ac:dyDescent="0.25">
      <c r="D794" s="24"/>
      <c r="E794" s="24"/>
      <c r="F794" s="24"/>
      <c r="G794" s="24"/>
      <c r="H794" s="24"/>
    </row>
    <row r="795" spans="4:8" ht="12.5" hidden="1" x14ac:dyDescent="0.25">
      <c r="D795" s="24"/>
      <c r="E795" s="24"/>
      <c r="F795" s="24"/>
      <c r="G795" s="24"/>
      <c r="H795" s="24"/>
    </row>
    <row r="796" spans="4:8" ht="12.5" hidden="1" x14ac:dyDescent="0.25">
      <c r="D796" s="24"/>
      <c r="E796" s="24"/>
      <c r="F796" s="24"/>
      <c r="G796" s="24"/>
      <c r="H796" s="24"/>
    </row>
    <row r="797" spans="4:8" ht="12.5" hidden="1" x14ac:dyDescent="0.25">
      <c r="D797" s="24"/>
      <c r="E797" s="24"/>
      <c r="F797" s="24"/>
      <c r="G797" s="24"/>
      <c r="H797" s="24"/>
    </row>
    <row r="798" spans="4:8" ht="12.5" hidden="1" x14ac:dyDescent="0.25">
      <c r="D798" s="24"/>
      <c r="E798" s="24"/>
      <c r="F798" s="24"/>
      <c r="G798" s="24"/>
      <c r="H798" s="24"/>
    </row>
    <row r="799" spans="4:8" ht="12.5" hidden="1" x14ac:dyDescent="0.25">
      <c r="D799" s="24"/>
      <c r="E799" s="24"/>
      <c r="F799" s="24"/>
      <c r="G799" s="24"/>
      <c r="H799" s="24"/>
    </row>
    <row r="800" spans="4:8" ht="12.5" hidden="1" x14ac:dyDescent="0.25">
      <c r="D800" s="24"/>
      <c r="E800" s="24"/>
      <c r="F800" s="24"/>
      <c r="G800" s="24"/>
      <c r="H800" s="24"/>
    </row>
    <row r="801" spans="4:8" ht="12.5" hidden="1" x14ac:dyDescent="0.25">
      <c r="D801" s="24"/>
      <c r="E801" s="24"/>
      <c r="F801" s="24"/>
      <c r="G801" s="24"/>
      <c r="H801" s="24"/>
    </row>
    <row r="802" spans="4:8" ht="12.5" hidden="1" x14ac:dyDescent="0.25">
      <c r="D802" s="24"/>
      <c r="E802" s="24"/>
      <c r="F802" s="24"/>
      <c r="G802" s="24"/>
      <c r="H802" s="24"/>
    </row>
    <row r="803" spans="4:8" ht="12.5" hidden="1" x14ac:dyDescent="0.25">
      <c r="D803" s="24"/>
      <c r="E803" s="24"/>
      <c r="F803" s="24"/>
      <c r="G803" s="24"/>
      <c r="H803" s="24"/>
    </row>
    <row r="804" spans="4:8" ht="12.5" hidden="1" x14ac:dyDescent="0.25">
      <c r="D804" s="24"/>
      <c r="E804" s="24"/>
      <c r="F804" s="24"/>
      <c r="G804" s="24"/>
      <c r="H804" s="24"/>
    </row>
    <row r="805" spans="4:8" ht="12.5" hidden="1" x14ac:dyDescent="0.25">
      <c r="D805" s="24"/>
      <c r="E805" s="24"/>
      <c r="F805" s="24"/>
      <c r="G805" s="24"/>
      <c r="H805" s="24"/>
    </row>
    <row r="806" spans="4:8" ht="12.5" hidden="1" x14ac:dyDescent="0.25">
      <c r="D806" s="24"/>
      <c r="E806" s="24"/>
      <c r="F806" s="24"/>
      <c r="G806" s="24"/>
      <c r="H806" s="24"/>
    </row>
    <row r="807" spans="4:8" ht="12.5" hidden="1" x14ac:dyDescent="0.25">
      <c r="D807" s="24"/>
      <c r="E807" s="24"/>
      <c r="F807" s="24"/>
      <c r="G807" s="24"/>
      <c r="H807" s="24"/>
    </row>
    <row r="808" spans="4:8" ht="12.5" hidden="1" x14ac:dyDescent="0.25">
      <c r="D808" s="24"/>
      <c r="E808" s="24"/>
      <c r="F808" s="24"/>
      <c r="G808" s="24"/>
      <c r="H808" s="24"/>
    </row>
    <row r="809" spans="4:8" ht="12.5" hidden="1" x14ac:dyDescent="0.25">
      <c r="D809" s="24"/>
      <c r="E809" s="24"/>
      <c r="F809" s="24"/>
      <c r="G809" s="24"/>
      <c r="H809" s="24"/>
    </row>
    <row r="810" spans="4:8" ht="12.5" hidden="1" x14ac:dyDescent="0.25">
      <c r="D810" s="24"/>
      <c r="E810" s="24"/>
      <c r="F810" s="24"/>
      <c r="G810" s="24"/>
      <c r="H810" s="24"/>
    </row>
    <row r="811" spans="4:8" ht="12.5" hidden="1" x14ac:dyDescent="0.25">
      <c r="D811" s="24"/>
      <c r="E811" s="24"/>
      <c r="F811" s="24"/>
      <c r="G811" s="24"/>
      <c r="H811" s="24"/>
    </row>
    <row r="812" spans="4:8" ht="12.5" hidden="1" x14ac:dyDescent="0.25">
      <c r="D812" s="24"/>
      <c r="E812" s="24"/>
      <c r="F812" s="24"/>
      <c r="G812" s="24"/>
      <c r="H812" s="24"/>
    </row>
    <row r="813" spans="4:8" ht="12.5" hidden="1" x14ac:dyDescent="0.25">
      <c r="D813" s="24"/>
      <c r="E813" s="24"/>
      <c r="F813" s="24"/>
      <c r="G813" s="24"/>
      <c r="H813" s="24"/>
    </row>
    <row r="814" spans="4:8" ht="12.5" hidden="1" x14ac:dyDescent="0.25">
      <c r="D814" s="24"/>
      <c r="E814" s="24"/>
      <c r="F814" s="24"/>
      <c r="G814" s="24"/>
      <c r="H814" s="24"/>
    </row>
    <row r="815" spans="4:8" ht="12.5" hidden="1" x14ac:dyDescent="0.25">
      <c r="D815" s="24"/>
      <c r="E815" s="24"/>
      <c r="F815" s="24"/>
      <c r="G815" s="24"/>
      <c r="H815" s="24"/>
    </row>
    <row r="816" spans="4:8" ht="12.5" hidden="1" x14ac:dyDescent="0.25">
      <c r="D816" s="24"/>
      <c r="E816" s="24"/>
      <c r="F816" s="24"/>
      <c r="G816" s="24"/>
      <c r="H816" s="24"/>
    </row>
    <row r="817" spans="4:8" ht="12.5" hidden="1" x14ac:dyDescent="0.25">
      <c r="D817" s="24"/>
      <c r="E817" s="24"/>
      <c r="F817" s="24"/>
      <c r="G817" s="24"/>
      <c r="H817" s="24"/>
    </row>
    <row r="818" spans="4:8" ht="12.5" hidden="1" x14ac:dyDescent="0.25">
      <c r="D818" s="24"/>
      <c r="E818" s="24"/>
      <c r="F818" s="24"/>
      <c r="G818" s="24"/>
      <c r="H818" s="24"/>
    </row>
    <row r="819" spans="4:8" ht="12.5" hidden="1" x14ac:dyDescent="0.25">
      <c r="D819" s="24"/>
      <c r="E819" s="24"/>
      <c r="F819" s="24"/>
      <c r="G819" s="24"/>
      <c r="H819" s="24"/>
    </row>
    <row r="820" spans="4:8" ht="12.5" hidden="1" x14ac:dyDescent="0.25">
      <c r="D820" s="24"/>
      <c r="E820" s="24"/>
      <c r="F820" s="24"/>
      <c r="G820" s="24"/>
      <c r="H820" s="24"/>
    </row>
    <row r="821" spans="4:8" ht="12.5" hidden="1" x14ac:dyDescent="0.25">
      <c r="D821" s="24"/>
      <c r="E821" s="24"/>
      <c r="F821" s="24"/>
      <c r="G821" s="24"/>
      <c r="H821" s="24"/>
    </row>
    <row r="822" spans="4:8" ht="12.5" hidden="1" x14ac:dyDescent="0.25">
      <c r="D822" s="24"/>
      <c r="E822" s="24"/>
      <c r="F822" s="24"/>
      <c r="G822" s="24"/>
      <c r="H822" s="24"/>
    </row>
    <row r="823" spans="4:8" ht="12.5" hidden="1" x14ac:dyDescent="0.25">
      <c r="D823" s="24"/>
      <c r="E823" s="24"/>
      <c r="F823" s="24"/>
      <c r="G823" s="24"/>
      <c r="H823" s="24"/>
    </row>
    <row r="824" spans="4:8" ht="12.5" hidden="1" x14ac:dyDescent="0.25">
      <c r="D824" s="24"/>
      <c r="E824" s="24"/>
      <c r="F824" s="24"/>
      <c r="G824" s="24"/>
      <c r="H824" s="24"/>
    </row>
    <row r="825" spans="4:8" ht="12.5" hidden="1" x14ac:dyDescent="0.25">
      <c r="D825" s="24"/>
      <c r="E825" s="24"/>
      <c r="F825" s="24"/>
      <c r="G825" s="24"/>
      <c r="H825" s="24"/>
    </row>
    <row r="826" spans="4:8" ht="12.5" hidden="1" x14ac:dyDescent="0.25">
      <c r="D826" s="24"/>
      <c r="E826" s="24"/>
      <c r="F826" s="24"/>
      <c r="G826" s="24"/>
      <c r="H826" s="24"/>
    </row>
    <row r="827" spans="4:8" ht="12.5" hidden="1" x14ac:dyDescent="0.25">
      <c r="D827" s="24"/>
      <c r="E827" s="24"/>
      <c r="F827" s="24"/>
      <c r="G827" s="24"/>
      <c r="H827" s="24"/>
    </row>
    <row r="828" spans="4:8" ht="12.5" hidden="1" x14ac:dyDescent="0.25">
      <c r="D828" s="24"/>
      <c r="E828" s="24"/>
      <c r="F828" s="24"/>
      <c r="G828" s="24"/>
      <c r="H828" s="24"/>
    </row>
    <row r="829" spans="4:8" ht="12.5" hidden="1" x14ac:dyDescent="0.25">
      <c r="D829" s="24"/>
      <c r="E829" s="24"/>
      <c r="F829" s="24"/>
      <c r="G829" s="24"/>
      <c r="H829" s="24"/>
    </row>
    <row r="830" spans="4:8" ht="12.5" hidden="1" x14ac:dyDescent="0.25">
      <c r="D830" s="24"/>
      <c r="E830" s="24"/>
      <c r="F830" s="24"/>
      <c r="G830" s="24"/>
      <c r="H830" s="24"/>
    </row>
    <row r="831" spans="4:8" ht="12.5" hidden="1" x14ac:dyDescent="0.25">
      <c r="D831" s="24"/>
      <c r="E831" s="24"/>
      <c r="F831" s="24"/>
      <c r="G831" s="24"/>
      <c r="H831" s="24"/>
    </row>
    <row r="832" spans="4:8" ht="12.5" hidden="1" x14ac:dyDescent="0.25">
      <c r="D832" s="24"/>
      <c r="E832" s="24"/>
      <c r="F832" s="24"/>
      <c r="G832" s="24"/>
      <c r="H832" s="24"/>
    </row>
    <row r="833" spans="4:8" ht="12.5" hidden="1" x14ac:dyDescent="0.25">
      <c r="D833" s="24"/>
      <c r="E833" s="24"/>
      <c r="F833" s="24"/>
      <c r="G833" s="24"/>
      <c r="H833" s="24"/>
    </row>
    <row r="834" spans="4:8" ht="12.5" hidden="1" x14ac:dyDescent="0.25">
      <c r="D834" s="24"/>
      <c r="E834" s="24"/>
      <c r="F834" s="24"/>
      <c r="G834" s="24"/>
      <c r="H834" s="24"/>
    </row>
    <row r="835" spans="4:8" ht="12.5" hidden="1" x14ac:dyDescent="0.25">
      <c r="D835" s="24"/>
      <c r="E835" s="24"/>
      <c r="F835" s="24"/>
      <c r="G835" s="24"/>
      <c r="H835" s="24"/>
    </row>
    <row r="836" spans="4:8" ht="12.5" hidden="1" x14ac:dyDescent="0.25">
      <c r="D836" s="24"/>
      <c r="E836" s="24"/>
      <c r="F836" s="24"/>
      <c r="G836" s="24"/>
      <c r="H836" s="24"/>
    </row>
    <row r="837" spans="4:8" ht="12.5" hidden="1" x14ac:dyDescent="0.25">
      <c r="D837" s="24"/>
      <c r="E837" s="24"/>
      <c r="F837" s="24"/>
      <c r="G837" s="24"/>
      <c r="H837" s="24"/>
    </row>
    <row r="838" spans="4:8" ht="12.5" hidden="1" x14ac:dyDescent="0.25">
      <c r="D838" s="24"/>
      <c r="E838" s="24"/>
      <c r="F838" s="24"/>
      <c r="G838" s="24"/>
      <c r="H838" s="24"/>
    </row>
    <row r="839" spans="4:8" ht="12.5" hidden="1" x14ac:dyDescent="0.25">
      <c r="D839" s="24"/>
      <c r="E839" s="24"/>
      <c r="F839" s="24"/>
      <c r="G839" s="24"/>
      <c r="H839" s="24"/>
    </row>
    <row r="840" spans="4:8" ht="12.5" hidden="1" x14ac:dyDescent="0.25">
      <c r="D840" s="24"/>
      <c r="E840" s="24"/>
      <c r="F840" s="24"/>
      <c r="G840" s="24"/>
      <c r="H840" s="24"/>
    </row>
    <row r="841" spans="4:8" ht="12.5" hidden="1" x14ac:dyDescent="0.25">
      <c r="D841" s="24"/>
      <c r="E841" s="24"/>
      <c r="F841" s="24"/>
      <c r="G841" s="24"/>
      <c r="H841" s="24"/>
    </row>
    <row r="842" spans="4:8" ht="12.5" hidden="1" x14ac:dyDescent="0.25">
      <c r="D842" s="24"/>
      <c r="E842" s="24"/>
      <c r="F842" s="24"/>
      <c r="G842" s="24"/>
      <c r="H842" s="24"/>
    </row>
    <row r="843" spans="4:8" ht="12.5" hidden="1" x14ac:dyDescent="0.25">
      <c r="D843" s="24"/>
      <c r="E843" s="24"/>
      <c r="F843" s="24"/>
      <c r="G843" s="24"/>
      <c r="H843" s="24"/>
    </row>
    <row r="844" spans="4:8" ht="12.5" hidden="1" x14ac:dyDescent="0.25">
      <c r="D844" s="24"/>
      <c r="E844" s="24"/>
      <c r="F844" s="24"/>
      <c r="G844" s="24"/>
      <c r="H844" s="24"/>
    </row>
    <row r="845" spans="4:8" ht="12.5" hidden="1" x14ac:dyDescent="0.25">
      <c r="D845" s="24"/>
      <c r="E845" s="24"/>
      <c r="F845" s="24"/>
      <c r="G845" s="24"/>
      <c r="H845" s="24"/>
    </row>
    <row r="846" spans="4:8" ht="12.5" hidden="1" x14ac:dyDescent="0.25">
      <c r="D846" s="24"/>
      <c r="E846" s="24"/>
      <c r="F846" s="24"/>
      <c r="G846" s="24"/>
      <c r="H846" s="24"/>
    </row>
    <row r="847" spans="4:8" ht="12.5" hidden="1" x14ac:dyDescent="0.25">
      <c r="D847" s="24"/>
      <c r="E847" s="24"/>
      <c r="F847" s="24"/>
      <c r="G847" s="24"/>
      <c r="H847" s="24"/>
    </row>
    <row r="848" spans="4:8" ht="12.5" hidden="1" x14ac:dyDescent="0.25">
      <c r="D848" s="24"/>
      <c r="E848" s="24"/>
      <c r="F848" s="24"/>
      <c r="G848" s="24"/>
      <c r="H848" s="24"/>
    </row>
    <row r="849" spans="4:8" ht="12.5" hidden="1" x14ac:dyDescent="0.25">
      <c r="D849" s="24"/>
      <c r="E849" s="24"/>
      <c r="F849" s="24"/>
      <c r="G849" s="24"/>
      <c r="H849" s="24"/>
    </row>
    <row r="850" spans="4:8" ht="12.5" hidden="1" x14ac:dyDescent="0.25">
      <c r="D850" s="24"/>
      <c r="E850" s="24"/>
      <c r="F850" s="24"/>
      <c r="G850" s="24"/>
      <c r="H850" s="24"/>
    </row>
    <row r="851" spans="4:8" ht="12.5" hidden="1" x14ac:dyDescent="0.25">
      <c r="D851" s="24"/>
      <c r="E851" s="24"/>
      <c r="F851" s="24"/>
      <c r="G851" s="24"/>
      <c r="H851" s="24"/>
    </row>
    <row r="852" spans="4:8" ht="12.5" hidden="1" x14ac:dyDescent="0.25">
      <c r="D852" s="24"/>
      <c r="E852" s="24"/>
      <c r="F852" s="24"/>
      <c r="G852" s="24"/>
      <c r="H852" s="24"/>
    </row>
    <row r="853" spans="4:8" ht="12.5" hidden="1" x14ac:dyDescent="0.25">
      <c r="D853" s="24"/>
      <c r="E853" s="24"/>
      <c r="F853" s="24"/>
      <c r="G853" s="24"/>
      <c r="H853" s="24"/>
    </row>
    <row r="854" spans="4:8" ht="12.5" hidden="1" x14ac:dyDescent="0.25">
      <c r="D854" s="24"/>
      <c r="E854" s="24"/>
      <c r="F854" s="24"/>
      <c r="G854" s="24"/>
      <c r="H854" s="24"/>
    </row>
    <row r="855" spans="4:8" ht="12.5" hidden="1" x14ac:dyDescent="0.25">
      <c r="D855" s="24"/>
      <c r="E855" s="24"/>
      <c r="F855" s="24"/>
      <c r="G855" s="24"/>
      <c r="H855" s="24"/>
    </row>
    <row r="856" spans="4:8" ht="12.5" hidden="1" x14ac:dyDescent="0.25">
      <c r="D856" s="24"/>
      <c r="E856" s="24"/>
      <c r="F856" s="24"/>
      <c r="G856" s="24"/>
      <c r="H856" s="24"/>
    </row>
    <row r="857" spans="4:8" ht="12.5" hidden="1" x14ac:dyDescent="0.25">
      <c r="D857" s="24"/>
      <c r="E857" s="24"/>
      <c r="F857" s="24"/>
      <c r="G857" s="24"/>
      <c r="H857" s="24"/>
    </row>
    <row r="858" spans="4:8" ht="12.5" hidden="1" x14ac:dyDescent="0.25">
      <c r="D858" s="24"/>
      <c r="E858" s="24"/>
      <c r="F858" s="24"/>
      <c r="G858" s="24"/>
      <c r="H858" s="24"/>
    </row>
    <row r="859" spans="4:8" ht="12.5" hidden="1" x14ac:dyDescent="0.25">
      <c r="D859" s="24"/>
      <c r="E859" s="24"/>
      <c r="F859" s="24"/>
      <c r="G859" s="24"/>
      <c r="H859" s="24"/>
    </row>
    <row r="860" spans="4:8" ht="12.5" hidden="1" x14ac:dyDescent="0.25">
      <c r="D860" s="24"/>
      <c r="E860" s="24"/>
      <c r="F860" s="24"/>
      <c r="G860" s="24"/>
      <c r="H860" s="24"/>
    </row>
    <row r="861" spans="4:8" ht="12.5" hidden="1" x14ac:dyDescent="0.25">
      <c r="D861" s="24"/>
      <c r="E861" s="24"/>
      <c r="F861" s="24"/>
      <c r="G861" s="24"/>
      <c r="H861" s="24"/>
    </row>
    <row r="862" spans="4:8" ht="12.5" hidden="1" x14ac:dyDescent="0.25">
      <c r="D862" s="24"/>
      <c r="E862" s="24"/>
      <c r="F862" s="24"/>
      <c r="G862" s="24"/>
      <c r="H862" s="24"/>
    </row>
    <row r="863" spans="4:8" ht="12.5" hidden="1" x14ac:dyDescent="0.25">
      <c r="D863" s="24"/>
      <c r="E863" s="24"/>
      <c r="F863" s="24"/>
      <c r="G863" s="24"/>
      <c r="H863" s="24"/>
    </row>
    <row r="864" spans="4:8" ht="12.5" hidden="1" x14ac:dyDescent="0.25">
      <c r="D864" s="24"/>
      <c r="E864" s="24"/>
      <c r="F864" s="24"/>
      <c r="G864" s="24"/>
      <c r="H864" s="24"/>
    </row>
    <row r="865" spans="4:8" ht="12.5" hidden="1" x14ac:dyDescent="0.25">
      <c r="D865" s="24"/>
      <c r="E865" s="24"/>
      <c r="F865" s="24"/>
      <c r="G865" s="24"/>
      <c r="H865" s="24"/>
    </row>
    <row r="866" spans="4:8" ht="12.5" hidden="1" x14ac:dyDescent="0.25">
      <c r="D866" s="24"/>
      <c r="E866" s="24"/>
      <c r="F866" s="24"/>
      <c r="G866" s="24"/>
      <c r="H866" s="24"/>
    </row>
    <row r="867" spans="4:8" ht="12.5" hidden="1" x14ac:dyDescent="0.25">
      <c r="D867" s="24"/>
      <c r="E867" s="24"/>
      <c r="F867" s="24"/>
      <c r="G867" s="24"/>
      <c r="H867" s="24"/>
    </row>
    <row r="868" spans="4:8" ht="12.5" hidden="1" x14ac:dyDescent="0.25">
      <c r="D868" s="24"/>
      <c r="E868" s="24"/>
      <c r="F868" s="24"/>
      <c r="G868" s="24"/>
      <c r="H868" s="24"/>
    </row>
    <row r="869" spans="4:8" ht="12.5" hidden="1" x14ac:dyDescent="0.25">
      <c r="D869" s="24"/>
      <c r="E869" s="24"/>
      <c r="F869" s="24"/>
      <c r="G869" s="24"/>
      <c r="H869" s="24"/>
    </row>
    <row r="870" spans="4:8" ht="12.5" hidden="1" x14ac:dyDescent="0.25">
      <c r="D870" s="24"/>
      <c r="E870" s="24"/>
      <c r="F870" s="24"/>
      <c r="G870" s="24"/>
      <c r="H870" s="24"/>
    </row>
    <row r="871" spans="4:8" ht="12.5" hidden="1" x14ac:dyDescent="0.25">
      <c r="D871" s="24"/>
      <c r="E871" s="24"/>
      <c r="F871" s="24"/>
      <c r="G871" s="24"/>
      <c r="H871" s="24"/>
    </row>
    <row r="872" spans="4:8" ht="12.5" hidden="1" x14ac:dyDescent="0.25">
      <c r="D872" s="24"/>
      <c r="E872" s="24"/>
      <c r="F872" s="24"/>
      <c r="G872" s="24"/>
      <c r="H872" s="24"/>
    </row>
    <row r="873" spans="4:8" ht="12.5" hidden="1" x14ac:dyDescent="0.25">
      <c r="D873" s="24"/>
      <c r="E873" s="24"/>
      <c r="F873" s="24"/>
      <c r="G873" s="24"/>
      <c r="H873" s="24"/>
    </row>
    <row r="874" spans="4:8" ht="12.5" hidden="1" x14ac:dyDescent="0.25">
      <c r="D874" s="24"/>
      <c r="E874" s="24"/>
      <c r="F874" s="24"/>
      <c r="G874" s="24"/>
      <c r="H874" s="24"/>
    </row>
    <row r="875" spans="4:8" ht="12.5" hidden="1" x14ac:dyDescent="0.25">
      <c r="D875" s="24"/>
      <c r="E875" s="24"/>
      <c r="F875" s="24"/>
      <c r="G875" s="24"/>
      <c r="H875" s="24"/>
    </row>
    <row r="876" spans="4:8" ht="12.5" hidden="1" x14ac:dyDescent="0.25">
      <c r="D876" s="24"/>
      <c r="E876" s="24"/>
      <c r="F876" s="24"/>
      <c r="G876" s="24"/>
      <c r="H876" s="24"/>
    </row>
    <row r="877" spans="4:8" ht="12.5" hidden="1" x14ac:dyDescent="0.25">
      <c r="D877" s="24"/>
      <c r="E877" s="24"/>
      <c r="F877" s="24"/>
      <c r="G877" s="24"/>
      <c r="H877" s="24"/>
    </row>
    <row r="878" spans="4:8" ht="12.5" hidden="1" x14ac:dyDescent="0.25">
      <c r="D878" s="24"/>
      <c r="E878" s="24"/>
      <c r="F878" s="24"/>
      <c r="G878" s="24"/>
      <c r="H878" s="24"/>
    </row>
    <row r="879" spans="4:8" ht="12.5" hidden="1" x14ac:dyDescent="0.25">
      <c r="D879" s="24"/>
      <c r="E879" s="24"/>
      <c r="F879" s="24"/>
      <c r="G879" s="24"/>
      <c r="H879" s="24"/>
    </row>
    <row r="880" spans="4:8" ht="12.5" hidden="1" x14ac:dyDescent="0.25">
      <c r="D880" s="24"/>
      <c r="E880" s="24"/>
      <c r="F880" s="24"/>
      <c r="G880" s="24"/>
      <c r="H880" s="24"/>
    </row>
    <row r="881" spans="4:8" ht="12.5" hidden="1" x14ac:dyDescent="0.25">
      <c r="D881" s="24"/>
      <c r="E881" s="24"/>
      <c r="F881" s="24"/>
      <c r="G881" s="24"/>
      <c r="H881" s="24"/>
    </row>
    <row r="882" spans="4:8" ht="12.5" hidden="1" x14ac:dyDescent="0.25">
      <c r="D882" s="24"/>
      <c r="E882" s="24"/>
      <c r="F882" s="24"/>
      <c r="G882" s="24"/>
      <c r="H882" s="24"/>
    </row>
    <row r="883" spans="4:8" ht="12.5" hidden="1" x14ac:dyDescent="0.25">
      <c r="D883" s="24"/>
      <c r="E883" s="24"/>
      <c r="F883" s="24"/>
      <c r="G883" s="24"/>
      <c r="H883" s="24"/>
    </row>
    <row r="884" spans="4:8" ht="12.5" hidden="1" x14ac:dyDescent="0.25">
      <c r="D884" s="24"/>
      <c r="E884" s="24"/>
      <c r="F884" s="24"/>
      <c r="G884" s="24"/>
      <c r="H884" s="24"/>
    </row>
    <row r="885" spans="4:8" ht="12.5" hidden="1" x14ac:dyDescent="0.25">
      <c r="D885" s="24"/>
      <c r="E885" s="24"/>
      <c r="F885" s="24"/>
      <c r="G885" s="24"/>
      <c r="H885" s="24"/>
    </row>
    <row r="886" spans="4:8" ht="12.5" hidden="1" x14ac:dyDescent="0.25">
      <c r="D886" s="24"/>
      <c r="E886" s="24"/>
      <c r="F886" s="24"/>
      <c r="G886" s="24"/>
      <c r="H886" s="24"/>
    </row>
    <row r="887" spans="4:8" ht="12.5" hidden="1" x14ac:dyDescent="0.25">
      <c r="D887" s="24"/>
      <c r="E887" s="24"/>
      <c r="F887" s="24"/>
      <c r="G887" s="24"/>
      <c r="H887" s="24"/>
    </row>
    <row r="888" spans="4:8" ht="12.5" hidden="1" x14ac:dyDescent="0.25">
      <c r="D888" s="24"/>
      <c r="E888" s="24"/>
      <c r="F888" s="24"/>
      <c r="G888" s="24"/>
      <c r="H888" s="24"/>
    </row>
    <row r="889" spans="4:8" ht="12.5" hidden="1" x14ac:dyDescent="0.25">
      <c r="D889" s="24"/>
      <c r="E889" s="24"/>
      <c r="F889" s="24"/>
      <c r="G889" s="24"/>
      <c r="H889" s="24"/>
    </row>
    <row r="890" spans="4:8" ht="12.5" hidden="1" x14ac:dyDescent="0.25">
      <c r="D890" s="24"/>
      <c r="E890" s="24"/>
      <c r="F890" s="24"/>
      <c r="G890" s="24"/>
      <c r="H890" s="24"/>
    </row>
    <row r="891" spans="4:8" ht="12.5" hidden="1" x14ac:dyDescent="0.25">
      <c r="D891" s="24"/>
      <c r="E891" s="24"/>
      <c r="F891" s="24"/>
      <c r="G891" s="24"/>
      <c r="H891" s="24"/>
    </row>
    <row r="892" spans="4:8" ht="12.5" hidden="1" x14ac:dyDescent="0.25">
      <c r="D892" s="24"/>
      <c r="E892" s="24"/>
      <c r="F892" s="24"/>
      <c r="G892" s="24"/>
      <c r="H892" s="24"/>
    </row>
    <row r="893" spans="4:8" ht="12.5" hidden="1" x14ac:dyDescent="0.25">
      <c r="D893" s="24"/>
      <c r="E893" s="24"/>
      <c r="F893" s="24"/>
      <c r="G893" s="24"/>
      <c r="H893" s="24"/>
    </row>
    <row r="894" spans="4:8" ht="12.5" hidden="1" x14ac:dyDescent="0.25">
      <c r="D894" s="24"/>
      <c r="E894" s="24"/>
      <c r="F894" s="24"/>
      <c r="G894" s="24"/>
      <c r="H894" s="24"/>
    </row>
    <row r="895" spans="4:8" ht="12.5" hidden="1" x14ac:dyDescent="0.25">
      <c r="D895" s="24"/>
      <c r="E895" s="24"/>
      <c r="F895" s="24"/>
      <c r="G895" s="24"/>
      <c r="H895" s="24"/>
    </row>
    <row r="896" spans="4:8" ht="12.5" hidden="1" x14ac:dyDescent="0.25">
      <c r="D896" s="24"/>
      <c r="E896" s="24"/>
      <c r="F896" s="24"/>
      <c r="G896" s="24"/>
      <c r="H896" s="24"/>
    </row>
    <row r="897" spans="4:8" ht="12.5" hidden="1" x14ac:dyDescent="0.25">
      <c r="D897" s="24"/>
      <c r="E897" s="24"/>
      <c r="F897" s="24"/>
      <c r="G897" s="24"/>
      <c r="H897" s="24"/>
    </row>
    <row r="898" spans="4:8" ht="12.5" hidden="1" x14ac:dyDescent="0.25">
      <c r="D898" s="24"/>
      <c r="E898" s="24"/>
      <c r="F898" s="24"/>
      <c r="G898" s="24"/>
      <c r="H898" s="24"/>
    </row>
    <row r="899" spans="4:8" ht="12.5" hidden="1" x14ac:dyDescent="0.25">
      <c r="D899" s="24"/>
      <c r="E899" s="24"/>
      <c r="F899" s="24"/>
      <c r="G899" s="24"/>
      <c r="H899" s="24"/>
    </row>
    <row r="900" spans="4:8" ht="12.5" hidden="1" x14ac:dyDescent="0.25">
      <c r="D900" s="24"/>
      <c r="E900" s="24"/>
      <c r="F900" s="24"/>
      <c r="G900" s="24"/>
      <c r="H900" s="24"/>
    </row>
    <row r="901" spans="4:8" ht="12.5" hidden="1" x14ac:dyDescent="0.25">
      <c r="D901" s="24"/>
      <c r="E901" s="24"/>
      <c r="F901" s="24"/>
      <c r="G901" s="24"/>
      <c r="H901" s="24"/>
    </row>
    <row r="902" spans="4:8" ht="12.5" hidden="1" x14ac:dyDescent="0.25">
      <c r="D902" s="24"/>
      <c r="E902" s="24"/>
      <c r="F902" s="24"/>
      <c r="G902" s="24"/>
      <c r="H902" s="24"/>
    </row>
    <row r="903" spans="4:8" ht="12.5" hidden="1" x14ac:dyDescent="0.25">
      <c r="D903" s="24"/>
      <c r="E903" s="24"/>
      <c r="F903" s="24"/>
      <c r="G903" s="24"/>
      <c r="H903" s="24"/>
    </row>
    <row r="904" spans="4:8" ht="12.5" hidden="1" x14ac:dyDescent="0.25">
      <c r="D904" s="24"/>
      <c r="E904" s="24"/>
      <c r="F904" s="24"/>
      <c r="G904" s="24"/>
      <c r="H904" s="24"/>
    </row>
    <row r="905" spans="4:8" ht="12.5" hidden="1" x14ac:dyDescent="0.25">
      <c r="D905" s="24"/>
      <c r="E905" s="24"/>
      <c r="F905" s="24"/>
      <c r="G905" s="24"/>
      <c r="H905" s="24"/>
    </row>
    <row r="906" spans="4:8" ht="12.5" hidden="1" x14ac:dyDescent="0.25">
      <c r="D906" s="24"/>
      <c r="E906" s="24"/>
      <c r="F906" s="24"/>
      <c r="G906" s="24"/>
      <c r="H906" s="24"/>
    </row>
    <row r="907" spans="4:8" ht="12.5" hidden="1" x14ac:dyDescent="0.25">
      <c r="D907" s="24"/>
      <c r="E907" s="24"/>
      <c r="F907" s="24"/>
      <c r="G907" s="24"/>
      <c r="H907" s="24"/>
    </row>
    <row r="908" spans="4:8" ht="12.5" hidden="1" x14ac:dyDescent="0.25">
      <c r="D908" s="24"/>
      <c r="E908" s="24"/>
      <c r="F908" s="24"/>
      <c r="G908" s="24"/>
      <c r="H908" s="24"/>
    </row>
    <row r="909" spans="4:8" ht="12.5" hidden="1" x14ac:dyDescent="0.25">
      <c r="D909" s="24"/>
      <c r="E909" s="24"/>
      <c r="F909" s="24"/>
      <c r="G909" s="24"/>
      <c r="H909" s="24"/>
    </row>
    <row r="910" spans="4:8" ht="12.5" hidden="1" x14ac:dyDescent="0.25">
      <c r="D910" s="24"/>
      <c r="E910" s="24"/>
      <c r="F910" s="24"/>
      <c r="G910" s="24"/>
      <c r="H910" s="24"/>
    </row>
    <row r="911" spans="4:8" ht="12.5" hidden="1" x14ac:dyDescent="0.25">
      <c r="D911" s="24"/>
      <c r="E911" s="24"/>
      <c r="F911" s="24"/>
      <c r="G911" s="24"/>
      <c r="H911" s="24"/>
    </row>
    <row r="912" spans="4:8" ht="12.5" hidden="1" x14ac:dyDescent="0.25">
      <c r="D912" s="24"/>
      <c r="E912" s="24"/>
      <c r="F912" s="24"/>
      <c r="G912" s="24"/>
      <c r="H912" s="24"/>
    </row>
    <row r="913" spans="4:8" ht="12.5" hidden="1" x14ac:dyDescent="0.25">
      <c r="D913" s="24"/>
      <c r="E913" s="24"/>
      <c r="F913" s="24"/>
      <c r="G913" s="24"/>
      <c r="H913" s="24"/>
    </row>
    <row r="914" spans="4:8" ht="12.5" hidden="1" x14ac:dyDescent="0.25">
      <c r="D914" s="24"/>
      <c r="E914" s="24"/>
      <c r="F914" s="24"/>
      <c r="G914" s="24"/>
      <c r="H914" s="24"/>
    </row>
    <row r="915" spans="4:8" ht="12.5" hidden="1" x14ac:dyDescent="0.25">
      <c r="D915" s="24"/>
      <c r="E915" s="24"/>
      <c r="F915" s="24"/>
      <c r="G915" s="24"/>
      <c r="H915" s="24"/>
    </row>
    <row r="916" spans="4:8" ht="12.5" hidden="1" x14ac:dyDescent="0.25">
      <c r="D916" s="24"/>
      <c r="E916" s="24"/>
      <c r="F916" s="24"/>
      <c r="G916" s="24"/>
      <c r="H916" s="24"/>
    </row>
    <row r="917" spans="4:8" ht="12.5" hidden="1" x14ac:dyDescent="0.25">
      <c r="D917" s="24"/>
      <c r="E917" s="24"/>
      <c r="F917" s="24"/>
      <c r="G917" s="24"/>
      <c r="H917" s="24"/>
    </row>
    <row r="918" spans="4:8" ht="12.5" hidden="1" x14ac:dyDescent="0.25">
      <c r="D918" s="24"/>
      <c r="E918" s="24"/>
      <c r="F918" s="24"/>
      <c r="G918" s="24"/>
      <c r="H918" s="24"/>
    </row>
    <row r="919" spans="4:8" ht="12.5" hidden="1" x14ac:dyDescent="0.25">
      <c r="D919" s="24"/>
      <c r="E919" s="24"/>
      <c r="F919" s="24"/>
      <c r="G919" s="24"/>
      <c r="H919" s="24"/>
    </row>
    <row r="920" spans="4:8" ht="12.5" hidden="1" x14ac:dyDescent="0.25">
      <c r="D920" s="24"/>
      <c r="E920" s="24"/>
      <c r="F920" s="24"/>
      <c r="G920" s="24"/>
      <c r="H920" s="24"/>
    </row>
    <row r="921" spans="4:8" ht="12.5" hidden="1" x14ac:dyDescent="0.25">
      <c r="D921" s="24"/>
      <c r="E921" s="24"/>
      <c r="F921" s="24"/>
      <c r="G921" s="24"/>
      <c r="H921" s="24"/>
    </row>
    <row r="922" spans="4:8" ht="12.5" hidden="1" x14ac:dyDescent="0.25">
      <c r="D922" s="24"/>
      <c r="E922" s="24"/>
      <c r="F922" s="24"/>
      <c r="G922" s="24"/>
      <c r="H922" s="24"/>
    </row>
    <row r="923" spans="4:8" ht="12.5" hidden="1" x14ac:dyDescent="0.25">
      <c r="D923" s="24"/>
      <c r="E923" s="24"/>
      <c r="F923" s="24"/>
      <c r="G923" s="24"/>
      <c r="H923" s="24"/>
    </row>
    <row r="924" spans="4:8" ht="12.5" hidden="1" x14ac:dyDescent="0.25">
      <c r="D924" s="24"/>
      <c r="E924" s="24"/>
      <c r="F924" s="24"/>
      <c r="G924" s="24"/>
      <c r="H924" s="24"/>
    </row>
    <row r="925" spans="4:8" ht="12.5" hidden="1" x14ac:dyDescent="0.25">
      <c r="D925" s="24"/>
      <c r="E925" s="24"/>
      <c r="F925" s="24"/>
      <c r="G925" s="24"/>
      <c r="H925" s="24"/>
    </row>
    <row r="926" spans="4:8" ht="12.5" hidden="1" x14ac:dyDescent="0.25">
      <c r="D926" s="24"/>
      <c r="E926" s="24"/>
      <c r="F926" s="24"/>
      <c r="G926" s="24"/>
      <c r="H926" s="24"/>
    </row>
    <row r="927" spans="4:8" ht="12.5" hidden="1" x14ac:dyDescent="0.25">
      <c r="D927" s="24"/>
      <c r="E927" s="24"/>
      <c r="F927" s="24"/>
      <c r="G927" s="24"/>
      <c r="H927" s="24"/>
    </row>
    <row r="928" spans="4:8" ht="12.5" hidden="1" x14ac:dyDescent="0.25">
      <c r="D928" s="24"/>
      <c r="E928" s="24"/>
      <c r="F928" s="24"/>
      <c r="G928" s="24"/>
      <c r="H928" s="24"/>
    </row>
    <row r="929" spans="4:8" ht="12.5" hidden="1" x14ac:dyDescent="0.25">
      <c r="D929" s="24"/>
      <c r="E929" s="24"/>
      <c r="F929" s="24"/>
      <c r="G929" s="24"/>
      <c r="H929" s="24"/>
    </row>
    <row r="930" spans="4:8" ht="12.5" hidden="1" x14ac:dyDescent="0.25">
      <c r="D930" s="24"/>
      <c r="E930" s="24"/>
      <c r="F930" s="24"/>
      <c r="G930" s="24"/>
      <c r="H930" s="24"/>
    </row>
    <row r="931" spans="4:8" ht="12.5" hidden="1" x14ac:dyDescent="0.25">
      <c r="D931" s="24"/>
      <c r="E931" s="24"/>
      <c r="F931" s="24"/>
      <c r="G931" s="24"/>
      <c r="H931" s="24"/>
    </row>
    <row r="932" spans="4:8" ht="12.5" hidden="1" x14ac:dyDescent="0.25">
      <c r="D932" s="24"/>
      <c r="E932" s="24"/>
      <c r="F932" s="24"/>
      <c r="G932" s="24"/>
      <c r="H932" s="24"/>
    </row>
    <row r="933" spans="4:8" ht="12.5" hidden="1" x14ac:dyDescent="0.25">
      <c r="D933" s="24"/>
      <c r="E933" s="24"/>
      <c r="F933" s="24"/>
      <c r="G933" s="24"/>
      <c r="H933" s="24"/>
    </row>
    <row r="934" spans="4:8" ht="12.5" hidden="1" x14ac:dyDescent="0.25">
      <c r="D934" s="24"/>
      <c r="E934" s="24"/>
      <c r="F934" s="24"/>
      <c r="G934" s="24"/>
      <c r="H934" s="24"/>
    </row>
    <row r="935" spans="4:8" ht="12.5" hidden="1" x14ac:dyDescent="0.25">
      <c r="D935" s="24"/>
      <c r="E935" s="24"/>
      <c r="F935" s="24"/>
      <c r="G935" s="24"/>
      <c r="H935" s="24"/>
    </row>
    <row r="936" spans="4:8" ht="12.5" hidden="1" x14ac:dyDescent="0.25">
      <c r="D936" s="24"/>
      <c r="E936" s="24"/>
      <c r="F936" s="24"/>
      <c r="G936" s="24"/>
      <c r="H936" s="24"/>
    </row>
    <row r="937" spans="4:8" ht="12.5" hidden="1" x14ac:dyDescent="0.25">
      <c r="D937" s="24"/>
      <c r="E937" s="24"/>
      <c r="F937" s="24"/>
      <c r="G937" s="24"/>
      <c r="H937" s="24"/>
    </row>
    <row r="938" spans="4:8" ht="12.5" hidden="1" x14ac:dyDescent="0.25">
      <c r="D938" s="24"/>
      <c r="E938" s="24"/>
      <c r="F938" s="24"/>
      <c r="G938" s="24"/>
      <c r="H938" s="24"/>
    </row>
    <row r="939" spans="4:8" ht="12.5" hidden="1" x14ac:dyDescent="0.25">
      <c r="D939" s="24"/>
      <c r="E939" s="24"/>
      <c r="F939" s="24"/>
      <c r="G939" s="24"/>
      <c r="H939" s="24"/>
    </row>
    <row r="940" spans="4:8" ht="12.5" hidden="1" x14ac:dyDescent="0.25">
      <c r="D940" s="24"/>
      <c r="E940" s="24"/>
      <c r="F940" s="24"/>
      <c r="G940" s="24"/>
      <c r="H940" s="24"/>
    </row>
    <row r="941" spans="4:8" ht="12.5" hidden="1" x14ac:dyDescent="0.25">
      <c r="D941" s="24"/>
      <c r="E941" s="24"/>
      <c r="F941" s="24"/>
      <c r="G941" s="24"/>
      <c r="H941" s="24"/>
    </row>
    <row r="942" spans="4:8" ht="12.5" hidden="1" x14ac:dyDescent="0.25">
      <c r="D942" s="24"/>
      <c r="E942" s="24"/>
      <c r="F942" s="24"/>
      <c r="G942" s="24"/>
      <c r="H942" s="24"/>
    </row>
    <row r="943" spans="4:8" ht="12.5" hidden="1" x14ac:dyDescent="0.25">
      <c r="D943" s="24"/>
      <c r="E943" s="24"/>
      <c r="F943" s="24"/>
      <c r="G943" s="24"/>
      <c r="H943" s="24"/>
    </row>
    <row r="944" spans="4:8" ht="12.5" hidden="1" x14ac:dyDescent="0.25">
      <c r="D944" s="24"/>
      <c r="E944" s="24"/>
      <c r="F944" s="24"/>
      <c r="G944" s="24"/>
      <c r="H944" s="24"/>
    </row>
    <row r="945" spans="4:8" ht="12.5" hidden="1" x14ac:dyDescent="0.25">
      <c r="D945" s="24"/>
      <c r="E945" s="24"/>
      <c r="F945" s="24"/>
      <c r="G945" s="24"/>
      <c r="H945" s="24"/>
    </row>
    <row r="946" spans="4:8" ht="12.5" hidden="1" x14ac:dyDescent="0.25">
      <c r="D946" s="24"/>
      <c r="E946" s="24"/>
      <c r="F946" s="24"/>
      <c r="G946" s="24"/>
      <c r="H946" s="24"/>
    </row>
    <row r="947" spans="4:8" ht="12.5" hidden="1" x14ac:dyDescent="0.25">
      <c r="D947" s="24"/>
      <c r="E947" s="24"/>
      <c r="F947" s="24"/>
      <c r="G947" s="24"/>
      <c r="H947" s="24"/>
    </row>
    <row r="948" spans="4:8" ht="12.5" hidden="1" x14ac:dyDescent="0.25">
      <c r="D948" s="24"/>
      <c r="E948" s="24"/>
      <c r="F948" s="24"/>
      <c r="G948" s="24"/>
      <c r="H948" s="24"/>
    </row>
    <row r="949" spans="4:8" ht="12.5" hidden="1" x14ac:dyDescent="0.25">
      <c r="D949" s="24"/>
      <c r="E949" s="24"/>
      <c r="F949" s="24"/>
      <c r="G949" s="24"/>
      <c r="H949" s="24"/>
    </row>
    <row r="950" spans="4:8" ht="12.5" hidden="1" x14ac:dyDescent="0.25">
      <c r="D950" s="24"/>
      <c r="E950" s="24"/>
      <c r="F950" s="24"/>
      <c r="G950" s="24"/>
      <c r="H950" s="24"/>
    </row>
    <row r="951" spans="4:8" ht="12.5" hidden="1" x14ac:dyDescent="0.25">
      <c r="D951" s="24"/>
      <c r="E951" s="24"/>
      <c r="F951" s="24"/>
      <c r="G951" s="24"/>
      <c r="H951" s="24"/>
    </row>
    <row r="952" spans="4:8" ht="12.5" hidden="1" x14ac:dyDescent="0.25">
      <c r="D952" s="24"/>
      <c r="E952" s="24"/>
      <c r="F952" s="24"/>
      <c r="G952" s="24"/>
      <c r="H952" s="24"/>
    </row>
    <row r="953" spans="4:8" ht="12.5" hidden="1" x14ac:dyDescent="0.25">
      <c r="D953" s="24"/>
      <c r="E953" s="24"/>
      <c r="F953" s="24"/>
      <c r="G953" s="24"/>
      <c r="H953" s="24"/>
    </row>
    <row r="954" spans="4:8" ht="12.5" hidden="1" x14ac:dyDescent="0.25">
      <c r="D954" s="24"/>
      <c r="E954" s="24"/>
      <c r="F954" s="24"/>
      <c r="G954" s="24"/>
      <c r="H954" s="24"/>
    </row>
    <row r="955" spans="4:8" ht="12.5" hidden="1" x14ac:dyDescent="0.25">
      <c r="D955" s="24"/>
      <c r="E955" s="24"/>
      <c r="F955" s="24"/>
      <c r="G955" s="24"/>
      <c r="H955" s="24"/>
    </row>
    <row r="956" spans="4:8" ht="12.5" hidden="1" x14ac:dyDescent="0.25">
      <c r="D956" s="24"/>
      <c r="E956" s="24"/>
      <c r="F956" s="24"/>
      <c r="G956" s="24"/>
      <c r="H956" s="24"/>
    </row>
    <row r="957" spans="4:8" ht="12.5" hidden="1" x14ac:dyDescent="0.25">
      <c r="D957" s="24"/>
      <c r="E957" s="24"/>
      <c r="F957" s="24"/>
      <c r="G957" s="24"/>
      <c r="H957" s="24"/>
    </row>
    <row r="958" spans="4:8" ht="12.5" hidden="1" x14ac:dyDescent="0.25">
      <c r="D958" s="24"/>
      <c r="E958" s="24"/>
      <c r="F958" s="24"/>
      <c r="G958" s="24"/>
      <c r="H958" s="24"/>
    </row>
    <row r="959" spans="4:8" ht="12.5" hidden="1" x14ac:dyDescent="0.25">
      <c r="D959" s="24"/>
      <c r="E959" s="24"/>
      <c r="F959" s="24"/>
      <c r="G959" s="24"/>
      <c r="H959" s="24"/>
    </row>
    <row r="960" spans="4:8" ht="12.5" hidden="1" x14ac:dyDescent="0.25">
      <c r="D960" s="24"/>
      <c r="E960" s="24"/>
      <c r="F960" s="24"/>
      <c r="G960" s="24"/>
      <c r="H960" s="24"/>
    </row>
    <row r="961" spans="4:8" ht="12.5" hidden="1" x14ac:dyDescent="0.25">
      <c r="D961" s="24"/>
      <c r="E961" s="24"/>
      <c r="F961" s="24"/>
      <c r="G961" s="24"/>
      <c r="H961" s="24"/>
    </row>
    <row r="962" spans="4:8" ht="12.5" hidden="1" x14ac:dyDescent="0.25">
      <c r="D962" s="24"/>
      <c r="E962" s="24"/>
      <c r="F962" s="24"/>
      <c r="G962" s="24"/>
      <c r="H962" s="24"/>
    </row>
    <row r="963" spans="4:8" ht="12.5" hidden="1" x14ac:dyDescent="0.25">
      <c r="D963" s="24"/>
      <c r="E963" s="24"/>
      <c r="F963" s="24"/>
      <c r="G963" s="24"/>
      <c r="H963" s="24"/>
    </row>
    <row r="964" spans="4:8" ht="12.5" hidden="1" x14ac:dyDescent="0.25">
      <c r="D964" s="24"/>
      <c r="E964" s="24"/>
      <c r="F964" s="24"/>
      <c r="G964" s="24"/>
      <c r="H964" s="24"/>
    </row>
    <row r="965" spans="4:8" ht="12.5" hidden="1" x14ac:dyDescent="0.25">
      <c r="D965" s="24"/>
      <c r="E965" s="24"/>
      <c r="F965" s="24"/>
      <c r="G965" s="24"/>
      <c r="H965" s="24"/>
    </row>
    <row r="966" spans="4:8" ht="12.5" hidden="1" x14ac:dyDescent="0.25">
      <c r="D966" s="24"/>
      <c r="E966" s="24"/>
      <c r="F966" s="24"/>
      <c r="G966" s="24"/>
      <c r="H966" s="24"/>
    </row>
    <row r="967" spans="4:8" ht="12.5" hidden="1" x14ac:dyDescent="0.25">
      <c r="D967" s="24"/>
      <c r="E967" s="24"/>
      <c r="F967" s="24"/>
      <c r="G967" s="24"/>
      <c r="H967" s="24"/>
    </row>
    <row r="968" spans="4:8" ht="12.5" hidden="1" x14ac:dyDescent="0.25">
      <c r="D968" s="24"/>
      <c r="E968" s="24"/>
      <c r="F968" s="24"/>
      <c r="G968" s="24"/>
      <c r="H968" s="24"/>
    </row>
    <row r="969" spans="4:8" ht="12.5" hidden="1" x14ac:dyDescent="0.25">
      <c r="D969" s="24"/>
      <c r="E969" s="24"/>
      <c r="F969" s="24"/>
      <c r="G969" s="24"/>
      <c r="H969" s="24"/>
    </row>
    <row r="970" spans="4:8" ht="12.5" hidden="1" x14ac:dyDescent="0.25">
      <c r="D970" s="24"/>
      <c r="E970" s="24"/>
      <c r="F970" s="24"/>
      <c r="G970" s="24"/>
      <c r="H970" s="24"/>
    </row>
    <row r="971" spans="4:8" ht="12.5" hidden="1" x14ac:dyDescent="0.25">
      <c r="D971" s="24"/>
      <c r="E971" s="24"/>
      <c r="F971" s="24"/>
      <c r="G971" s="24"/>
      <c r="H971" s="24"/>
    </row>
    <row r="972" spans="4:8" ht="12.5" hidden="1" x14ac:dyDescent="0.25">
      <c r="D972" s="24"/>
      <c r="E972" s="24"/>
      <c r="F972" s="24"/>
      <c r="G972" s="24"/>
      <c r="H972" s="24"/>
    </row>
    <row r="973" spans="4:8" ht="12.5" hidden="1" x14ac:dyDescent="0.25">
      <c r="D973" s="24"/>
      <c r="E973" s="24"/>
      <c r="F973" s="24"/>
      <c r="G973" s="24"/>
      <c r="H973" s="24"/>
    </row>
    <row r="974" spans="4:8" ht="12.5" hidden="1" x14ac:dyDescent="0.25">
      <c r="D974" s="24"/>
      <c r="E974" s="24"/>
      <c r="F974" s="24"/>
      <c r="G974" s="24"/>
      <c r="H974" s="24"/>
    </row>
    <row r="975" spans="4:8" ht="12.5" hidden="1" x14ac:dyDescent="0.25">
      <c r="D975" s="24"/>
      <c r="E975" s="24"/>
      <c r="F975" s="24"/>
      <c r="G975" s="24"/>
      <c r="H975" s="24"/>
    </row>
    <row r="976" spans="4:8" ht="12.5" hidden="1" x14ac:dyDescent="0.25">
      <c r="D976" s="24"/>
      <c r="E976" s="24"/>
      <c r="F976" s="24"/>
      <c r="G976" s="24"/>
      <c r="H976" s="24"/>
    </row>
    <row r="977" spans="4:8" ht="12.5" hidden="1" x14ac:dyDescent="0.25">
      <c r="D977" s="24"/>
      <c r="E977" s="24"/>
      <c r="F977" s="24"/>
      <c r="G977" s="24"/>
      <c r="H977" s="24"/>
    </row>
    <row r="978" spans="4:8" ht="12.5" hidden="1" x14ac:dyDescent="0.25">
      <c r="D978" s="24"/>
      <c r="E978" s="24"/>
      <c r="F978" s="24"/>
      <c r="G978" s="24"/>
      <c r="H978" s="24"/>
    </row>
    <row r="979" spans="4:8" ht="12.5" hidden="1" x14ac:dyDescent="0.25">
      <c r="D979" s="24"/>
      <c r="E979" s="24"/>
      <c r="F979" s="24"/>
      <c r="G979" s="24"/>
      <c r="H979" s="24"/>
    </row>
    <row r="980" spans="4:8" ht="12.5" hidden="1" x14ac:dyDescent="0.25">
      <c r="D980" s="24"/>
      <c r="E980" s="24"/>
      <c r="F980" s="24"/>
      <c r="G980" s="24"/>
      <c r="H980" s="24"/>
    </row>
    <row r="981" spans="4:8" ht="12.5" hidden="1" x14ac:dyDescent="0.25">
      <c r="D981" s="24"/>
      <c r="E981" s="24"/>
      <c r="F981" s="24"/>
      <c r="G981" s="24"/>
      <c r="H981" s="24"/>
    </row>
    <row r="982" spans="4:8" ht="12.5" hidden="1" x14ac:dyDescent="0.25">
      <c r="D982" s="24"/>
      <c r="E982" s="24"/>
      <c r="F982" s="24"/>
      <c r="G982" s="24"/>
      <c r="H982" s="24"/>
    </row>
    <row r="983" spans="4:8" ht="12.5" hidden="1" x14ac:dyDescent="0.25">
      <c r="D983" s="24"/>
      <c r="E983" s="24"/>
      <c r="F983" s="24"/>
      <c r="G983" s="24"/>
      <c r="H983" s="24"/>
    </row>
    <row r="984" spans="4:8" ht="12.5" hidden="1" x14ac:dyDescent="0.25">
      <c r="D984" s="24"/>
      <c r="E984" s="24"/>
      <c r="F984" s="24"/>
      <c r="G984" s="24"/>
      <c r="H984" s="24"/>
    </row>
    <row r="985" spans="4:8" ht="12.5" hidden="1" x14ac:dyDescent="0.25">
      <c r="D985" s="24"/>
      <c r="E985" s="24"/>
      <c r="F985" s="24"/>
      <c r="G985" s="24"/>
      <c r="H985" s="24"/>
    </row>
    <row r="986" spans="4:8" ht="12.5" hidden="1" x14ac:dyDescent="0.25">
      <c r="D986" s="24"/>
      <c r="E986" s="24"/>
      <c r="F986" s="24"/>
      <c r="G986" s="24"/>
      <c r="H986" s="24"/>
    </row>
    <row r="987" spans="4:8" ht="12.5" hidden="1" x14ac:dyDescent="0.25">
      <c r="D987" s="24"/>
      <c r="E987" s="24"/>
      <c r="F987" s="24"/>
      <c r="G987" s="24"/>
      <c r="H987" s="24"/>
    </row>
    <row r="988" spans="4:8" ht="12.5" hidden="1" x14ac:dyDescent="0.25">
      <c r="D988" s="24"/>
      <c r="E988" s="24"/>
      <c r="F988" s="24"/>
      <c r="G988" s="24"/>
      <c r="H988" s="24"/>
    </row>
    <row r="989" spans="4:8" ht="12.5" hidden="1" x14ac:dyDescent="0.25">
      <c r="D989" s="24"/>
      <c r="E989" s="24"/>
      <c r="F989" s="24"/>
      <c r="G989" s="24"/>
      <c r="H989" s="24"/>
    </row>
    <row r="990" spans="4:8" ht="12.5" hidden="1" x14ac:dyDescent="0.25">
      <c r="D990" s="24"/>
      <c r="E990" s="24"/>
      <c r="F990" s="24"/>
      <c r="G990" s="24"/>
      <c r="H990" s="24"/>
    </row>
    <row r="991" spans="4:8" ht="12.5" hidden="1" x14ac:dyDescent="0.25">
      <c r="D991" s="24"/>
      <c r="E991" s="24"/>
      <c r="F991" s="24"/>
      <c r="G991" s="24"/>
      <c r="H991" s="24"/>
    </row>
    <row r="992" spans="4:8" ht="12.5" hidden="1" x14ac:dyDescent="0.25">
      <c r="D992" s="24"/>
      <c r="E992" s="24"/>
      <c r="F992" s="24"/>
      <c r="G992" s="24"/>
      <c r="H992" s="24"/>
    </row>
    <row r="993" spans="4:8" ht="12.5" hidden="1" x14ac:dyDescent="0.25">
      <c r="D993" s="24"/>
      <c r="E993" s="24"/>
      <c r="F993" s="24"/>
      <c r="G993" s="24"/>
      <c r="H993" s="24"/>
    </row>
    <row r="994" spans="4:8" ht="12.5" hidden="1" x14ac:dyDescent="0.25">
      <c r="D994" s="24"/>
      <c r="E994" s="24"/>
      <c r="F994" s="24"/>
      <c r="G994" s="24"/>
      <c r="H994" s="24"/>
    </row>
    <row r="995" spans="4:8" ht="12.5" hidden="1" x14ac:dyDescent="0.25">
      <c r="D995" s="24"/>
      <c r="E995" s="24"/>
      <c r="F995" s="24"/>
      <c r="G995" s="24"/>
      <c r="H995" s="24"/>
    </row>
    <row r="996" spans="4:8" ht="12.5" hidden="1" x14ac:dyDescent="0.25">
      <c r="D996" s="24"/>
      <c r="E996" s="24"/>
      <c r="F996" s="24"/>
      <c r="G996" s="24"/>
      <c r="H996" s="24"/>
    </row>
    <row r="997" spans="4:8" ht="12.5" hidden="1" x14ac:dyDescent="0.25">
      <c r="D997" s="24"/>
      <c r="E997" s="24"/>
      <c r="F997" s="24"/>
      <c r="G997" s="24"/>
      <c r="H997" s="24"/>
    </row>
    <row r="998" spans="4:8" ht="12.5" hidden="1" x14ac:dyDescent="0.25">
      <c r="D998" s="24"/>
      <c r="E998" s="24"/>
      <c r="F998" s="24"/>
      <c r="G998" s="24"/>
      <c r="H998" s="24"/>
    </row>
    <row r="999" spans="4:8" ht="12.5" hidden="1" x14ac:dyDescent="0.25">
      <c r="D999" s="24"/>
      <c r="E999" s="24"/>
      <c r="F999" s="24"/>
      <c r="G999" s="24"/>
      <c r="H999" s="24"/>
    </row>
    <row r="1000" spans="4:8" ht="12.5" x14ac:dyDescent="0.25">
      <c r="D1000" s="24"/>
      <c r="E1000" s="24"/>
      <c r="F1000" s="24"/>
      <c r="G1000" s="24"/>
      <c r="H1000" s="24"/>
    </row>
    <row r="1001" spans="4:8" ht="12.5" x14ac:dyDescent="0.25">
      <c r="D1001" s="24"/>
      <c r="E1001" s="24"/>
      <c r="F1001" s="24"/>
      <c r="G1001" s="24"/>
      <c r="H1001" s="24"/>
    </row>
    <row r="1002" spans="4:8" ht="12.5" x14ac:dyDescent="0.25">
      <c r="D1002" s="24"/>
      <c r="E1002" s="24"/>
      <c r="F1002" s="24"/>
      <c r="G1002" s="24"/>
      <c r="H1002" s="24"/>
    </row>
    <row r="1003" spans="4:8" ht="12.5" x14ac:dyDescent="0.25">
      <c r="D1003" s="24"/>
      <c r="E1003" s="24"/>
      <c r="F1003" s="24"/>
      <c r="G1003" s="24"/>
      <c r="H1003" s="24"/>
    </row>
    <row r="1004" spans="4:8" ht="12.5" x14ac:dyDescent="0.25">
      <c r="D1004" s="24"/>
      <c r="E1004" s="24"/>
      <c r="F1004" s="24"/>
      <c r="G1004" s="24"/>
      <c r="H1004" s="24"/>
    </row>
    <row r="1005" spans="4:8" ht="12.5" x14ac:dyDescent="0.25">
      <c r="D1005" s="24"/>
      <c r="E1005" s="24"/>
      <c r="F1005" s="24"/>
      <c r="G1005" s="24"/>
      <c r="H1005" s="24"/>
    </row>
    <row r="1006" spans="4:8" ht="12.5" x14ac:dyDescent="0.25">
      <c r="D1006" s="24"/>
      <c r="E1006" s="24"/>
      <c r="F1006" s="24"/>
      <c r="G1006" s="24"/>
      <c r="H1006" s="24"/>
    </row>
    <row r="1007" spans="4:8" ht="12.5" x14ac:dyDescent="0.25">
      <c r="D1007" s="24"/>
      <c r="E1007" s="24"/>
      <c r="F1007" s="24"/>
      <c r="G1007" s="24"/>
      <c r="H1007" s="24"/>
    </row>
    <row r="1008" spans="4:8" ht="12.5" x14ac:dyDescent="0.25">
      <c r="D1008" s="24"/>
      <c r="E1008" s="24"/>
      <c r="F1008" s="24"/>
      <c r="G1008" s="24"/>
      <c r="H1008" s="24"/>
    </row>
    <row r="1009" spans="4:8" ht="12.5" x14ac:dyDescent="0.25">
      <c r="D1009" s="24"/>
      <c r="E1009" s="24"/>
      <c r="F1009" s="24"/>
      <c r="G1009" s="24"/>
      <c r="H1009" s="24"/>
    </row>
    <row r="1010" spans="4:8" ht="12.5" x14ac:dyDescent="0.25">
      <c r="D1010" s="24"/>
      <c r="E1010" s="24"/>
      <c r="F1010" s="24"/>
      <c r="G1010" s="24"/>
      <c r="H1010" s="24"/>
    </row>
    <row r="1011" spans="4:8" ht="12.5" x14ac:dyDescent="0.25">
      <c r="D1011" s="24"/>
      <c r="E1011" s="24"/>
      <c r="F1011" s="24"/>
      <c r="G1011" s="24"/>
      <c r="H1011" s="24"/>
    </row>
    <row r="1012" spans="4:8" ht="12.5" x14ac:dyDescent="0.25">
      <c r="D1012" s="24"/>
      <c r="E1012" s="24"/>
      <c r="F1012" s="24"/>
      <c r="G1012" s="24"/>
      <c r="H1012" s="24"/>
    </row>
    <row r="1013" spans="4:8" ht="12.5" x14ac:dyDescent="0.25">
      <c r="D1013" s="24"/>
      <c r="E1013" s="24"/>
      <c r="F1013" s="24"/>
      <c r="G1013" s="24"/>
      <c r="H1013" s="24"/>
    </row>
    <row r="1014" spans="4:8" ht="12.5" x14ac:dyDescent="0.25">
      <c r="D1014" s="24"/>
      <c r="E1014" s="24"/>
      <c r="F1014" s="24"/>
      <c r="G1014" s="24"/>
      <c r="H1014" s="24"/>
    </row>
    <row r="1015" spans="4:8" ht="12.5" x14ac:dyDescent="0.25">
      <c r="D1015" s="24"/>
      <c r="E1015" s="24"/>
      <c r="F1015" s="24"/>
      <c r="G1015" s="24"/>
      <c r="H1015" s="24"/>
    </row>
    <row r="1016" spans="4:8" ht="12.5" x14ac:dyDescent="0.25">
      <c r="D1016" s="24"/>
      <c r="E1016" s="24"/>
      <c r="F1016" s="24"/>
      <c r="G1016" s="24"/>
      <c r="H1016" s="24"/>
    </row>
    <row r="1017" spans="4:8" ht="12.5" x14ac:dyDescent="0.25">
      <c r="D1017" s="24"/>
      <c r="E1017" s="24"/>
      <c r="F1017" s="24"/>
      <c r="G1017" s="24"/>
      <c r="H1017" s="24"/>
    </row>
    <row r="1018" spans="4:8" ht="12.5" x14ac:dyDescent="0.25">
      <c r="D1018" s="24"/>
      <c r="E1018" s="24"/>
      <c r="F1018" s="24"/>
      <c r="G1018" s="24"/>
      <c r="H1018" s="24"/>
    </row>
    <row r="1019" spans="4:8" ht="12.5" x14ac:dyDescent="0.25">
      <c r="D1019" s="24"/>
      <c r="E1019" s="24"/>
      <c r="F1019" s="24"/>
      <c r="G1019" s="24"/>
      <c r="H1019" s="24"/>
    </row>
    <row r="1020" spans="4:8" ht="12.5" x14ac:dyDescent="0.25">
      <c r="D1020" s="24"/>
      <c r="E1020" s="24"/>
      <c r="F1020" s="24"/>
      <c r="G1020" s="24"/>
      <c r="H1020" s="24"/>
    </row>
    <row r="1021" spans="4:8" ht="12.5" x14ac:dyDescent="0.25">
      <c r="D1021" s="24"/>
      <c r="E1021" s="24"/>
      <c r="F1021" s="24"/>
      <c r="G1021" s="24"/>
      <c r="H1021" s="24"/>
    </row>
    <row r="1022" spans="4:8" ht="12.5" x14ac:dyDescent="0.25">
      <c r="D1022" s="24"/>
      <c r="E1022" s="24"/>
      <c r="F1022" s="24"/>
      <c r="G1022" s="24"/>
      <c r="H1022" s="24"/>
    </row>
    <row r="1023" spans="4:8" ht="12.5" x14ac:dyDescent="0.25">
      <c r="D1023" s="24"/>
      <c r="E1023" s="24"/>
      <c r="F1023" s="24"/>
      <c r="G1023" s="24"/>
      <c r="H1023" s="24"/>
    </row>
    <row r="1024" spans="4:8" ht="12.5" x14ac:dyDescent="0.25">
      <c r="D1024" s="24"/>
      <c r="E1024" s="24"/>
      <c r="F1024" s="24"/>
      <c r="G1024" s="24"/>
      <c r="H1024" s="24"/>
    </row>
    <row r="1025" spans="4:8" ht="12.5" x14ac:dyDescent="0.25">
      <c r="D1025" s="24"/>
      <c r="E1025" s="24"/>
      <c r="F1025" s="24"/>
      <c r="G1025" s="24"/>
      <c r="H1025" s="24"/>
    </row>
    <row r="1026" spans="4:8" ht="12.5" x14ac:dyDescent="0.25">
      <c r="D1026" s="24"/>
      <c r="E1026" s="24"/>
      <c r="F1026" s="24"/>
      <c r="G1026" s="24"/>
      <c r="H1026" s="24"/>
    </row>
    <row r="1027" spans="4:8" ht="12.5" x14ac:dyDescent="0.25">
      <c r="D1027" s="24"/>
      <c r="E1027" s="24"/>
      <c r="F1027" s="24"/>
      <c r="G1027" s="24"/>
      <c r="H1027" s="24"/>
    </row>
    <row r="1028" spans="4:8" ht="12.5" x14ac:dyDescent="0.25">
      <c r="D1028" s="24"/>
      <c r="E1028" s="24"/>
      <c r="F1028" s="24"/>
      <c r="G1028" s="24"/>
      <c r="H1028" s="24"/>
    </row>
    <row r="1029" spans="4:8" ht="12.5" x14ac:dyDescent="0.25">
      <c r="D1029" s="24"/>
      <c r="E1029" s="24"/>
      <c r="F1029" s="24"/>
      <c r="G1029" s="24"/>
      <c r="H1029" s="24"/>
    </row>
    <row r="1030" spans="4:8" ht="12.5" x14ac:dyDescent="0.25">
      <c r="D1030" s="24"/>
      <c r="E1030" s="24"/>
      <c r="F1030" s="24"/>
      <c r="G1030" s="24"/>
      <c r="H1030" s="24"/>
    </row>
    <row r="1031" spans="4:8" ht="12.5" x14ac:dyDescent="0.25">
      <c r="D1031" s="24"/>
      <c r="E1031" s="24"/>
      <c r="F1031" s="24"/>
      <c r="G1031" s="24"/>
      <c r="H1031" s="24"/>
    </row>
    <row r="1032" spans="4:8" ht="12.5" x14ac:dyDescent="0.25">
      <c r="D1032" s="24"/>
      <c r="E1032" s="24"/>
      <c r="F1032" s="24"/>
      <c r="G1032" s="24"/>
      <c r="H1032" s="24"/>
    </row>
    <row r="1033" spans="4:8" ht="12.5" x14ac:dyDescent="0.25">
      <c r="D1033" s="24"/>
      <c r="E1033" s="24"/>
      <c r="F1033" s="24"/>
      <c r="G1033" s="24"/>
      <c r="H1033" s="24"/>
    </row>
    <row r="1034" spans="4:8" ht="12.5" x14ac:dyDescent="0.25">
      <c r="D1034" s="24"/>
      <c r="E1034" s="24"/>
      <c r="F1034" s="24"/>
      <c r="G1034" s="24"/>
      <c r="H1034" s="24"/>
    </row>
    <row r="1035" spans="4:8" ht="12.5" x14ac:dyDescent="0.25">
      <c r="D1035" s="24"/>
      <c r="E1035" s="24"/>
      <c r="F1035" s="24"/>
      <c r="G1035" s="24"/>
      <c r="H1035" s="24"/>
    </row>
    <row r="1036" spans="4:8" ht="12.5" x14ac:dyDescent="0.25">
      <c r="D1036" s="24"/>
      <c r="E1036" s="24"/>
      <c r="F1036" s="24"/>
      <c r="G1036" s="24"/>
      <c r="H1036" s="24"/>
    </row>
    <row r="1037" spans="4:8" ht="12.5" x14ac:dyDescent="0.25">
      <c r="D1037" s="24"/>
      <c r="E1037" s="24"/>
      <c r="F1037" s="24"/>
      <c r="G1037" s="24"/>
      <c r="H1037" s="24"/>
    </row>
    <row r="1038" spans="4:8" ht="12.5" x14ac:dyDescent="0.25">
      <c r="D1038" s="24"/>
      <c r="E1038" s="24"/>
      <c r="F1038" s="24"/>
      <c r="G1038" s="24"/>
      <c r="H1038" s="24"/>
    </row>
    <row r="1039" spans="4:8" ht="12.5" x14ac:dyDescent="0.25">
      <c r="D1039" s="24"/>
      <c r="E1039" s="24"/>
      <c r="F1039" s="24"/>
      <c r="G1039" s="24"/>
      <c r="H1039" s="24"/>
    </row>
    <row r="1040" spans="4:8" ht="12.5" x14ac:dyDescent="0.25">
      <c r="D1040" s="24"/>
      <c r="E1040" s="24"/>
      <c r="F1040" s="24"/>
      <c r="G1040" s="24"/>
      <c r="H1040" s="24"/>
    </row>
    <row r="1041" spans="4:8" ht="12.5" x14ac:dyDescent="0.25">
      <c r="D1041" s="24"/>
      <c r="E1041" s="24"/>
      <c r="F1041" s="24"/>
      <c r="G1041" s="24"/>
      <c r="H1041" s="24"/>
    </row>
    <row r="1042" spans="4:8" ht="12.5" x14ac:dyDescent="0.25">
      <c r="D1042" s="24"/>
      <c r="E1042" s="24"/>
      <c r="F1042" s="24"/>
      <c r="G1042" s="24"/>
      <c r="H1042" s="24"/>
    </row>
    <row r="1043" spans="4:8" ht="12.5" x14ac:dyDescent="0.25">
      <c r="D1043" s="24"/>
      <c r="E1043" s="24"/>
      <c r="F1043" s="24"/>
      <c r="G1043" s="24"/>
      <c r="H1043" s="24"/>
    </row>
    <row r="1044" spans="4:8" ht="12.5" x14ac:dyDescent="0.25">
      <c r="D1044" s="24"/>
      <c r="E1044" s="24"/>
      <c r="F1044" s="24"/>
      <c r="G1044" s="24"/>
      <c r="H1044" s="24"/>
    </row>
    <row r="1045" spans="4:8" ht="12.5" x14ac:dyDescent="0.25">
      <c r="D1045" s="24"/>
      <c r="E1045" s="24"/>
      <c r="F1045" s="24"/>
      <c r="G1045" s="24"/>
      <c r="H1045" s="24"/>
    </row>
    <row r="1046" spans="4:8" ht="12.5" x14ac:dyDescent="0.25">
      <c r="D1046" s="24"/>
      <c r="E1046" s="24"/>
      <c r="F1046" s="24"/>
      <c r="G1046" s="24"/>
      <c r="H1046" s="24"/>
    </row>
    <row r="1047" spans="4:8" ht="12.5" x14ac:dyDescent="0.25">
      <c r="D1047" s="24"/>
      <c r="E1047" s="24"/>
      <c r="F1047" s="24"/>
      <c r="G1047" s="24"/>
      <c r="H1047" s="24"/>
    </row>
    <row r="1048" spans="4:8" ht="12.5" x14ac:dyDescent="0.25">
      <c r="D1048" s="24"/>
      <c r="E1048" s="24"/>
      <c r="F1048" s="24"/>
      <c r="G1048" s="24"/>
      <c r="H1048" s="24"/>
    </row>
    <row r="1049" spans="4:8" ht="12.5" x14ac:dyDescent="0.25">
      <c r="D1049" s="24"/>
      <c r="E1049" s="24"/>
      <c r="F1049" s="24"/>
      <c r="G1049" s="24"/>
      <c r="H1049" s="24"/>
    </row>
    <row r="1050" spans="4:8" ht="12.5" x14ac:dyDescent="0.25">
      <c r="D1050" s="24"/>
      <c r="E1050" s="24"/>
      <c r="F1050" s="24"/>
      <c r="G1050" s="24"/>
      <c r="H1050" s="24"/>
    </row>
    <row r="1051" spans="4:8" ht="12.5" x14ac:dyDescent="0.25">
      <c r="D1051" s="24"/>
      <c r="E1051" s="24"/>
      <c r="F1051" s="24"/>
      <c r="G1051" s="24"/>
      <c r="H1051" s="24"/>
    </row>
    <row r="1052" spans="4:8" ht="12.5" x14ac:dyDescent="0.25">
      <c r="D1052" s="24"/>
      <c r="E1052" s="24"/>
      <c r="F1052" s="24"/>
      <c r="G1052" s="24"/>
      <c r="H1052" s="24"/>
    </row>
    <row r="1053" spans="4:8" ht="12.5" x14ac:dyDescent="0.25">
      <c r="D1053" s="24"/>
      <c r="E1053" s="24"/>
      <c r="F1053" s="24"/>
      <c r="G1053" s="24"/>
      <c r="H1053" s="24"/>
    </row>
    <row r="1054" spans="4:8" ht="12.5" x14ac:dyDescent="0.25">
      <c r="D1054" s="24"/>
      <c r="E1054" s="24"/>
      <c r="F1054" s="24"/>
      <c r="G1054" s="24"/>
      <c r="H1054" s="24"/>
    </row>
    <row r="1055" spans="4:8" ht="12.5" x14ac:dyDescent="0.25">
      <c r="D1055" s="24"/>
      <c r="E1055" s="24"/>
      <c r="F1055" s="24"/>
      <c r="G1055" s="24"/>
      <c r="H1055" s="24"/>
    </row>
    <row r="1056" spans="4:8" ht="12.5" x14ac:dyDescent="0.25">
      <c r="D1056" s="24"/>
      <c r="E1056" s="24"/>
      <c r="F1056" s="24"/>
      <c r="G1056" s="24"/>
      <c r="H1056" s="24"/>
    </row>
    <row r="1057" spans="4:8" ht="12.5" x14ac:dyDescent="0.25">
      <c r="D1057" s="24"/>
      <c r="E1057" s="24"/>
      <c r="F1057" s="24"/>
      <c r="G1057" s="24"/>
      <c r="H1057" s="24"/>
    </row>
    <row r="1058" spans="4:8" ht="12.5" x14ac:dyDescent="0.25">
      <c r="D1058" s="24"/>
      <c r="E1058" s="24"/>
      <c r="F1058" s="24"/>
      <c r="G1058" s="24"/>
      <c r="H1058" s="24"/>
    </row>
    <row r="1059" spans="4:8" ht="12.5" x14ac:dyDescent="0.25">
      <c r="D1059" s="24"/>
      <c r="E1059" s="24"/>
      <c r="F1059" s="24"/>
      <c r="G1059" s="24"/>
      <c r="H1059" s="24"/>
    </row>
    <row r="1060" spans="4:8" ht="12.5" x14ac:dyDescent="0.25">
      <c r="D1060" s="24"/>
      <c r="E1060" s="24"/>
      <c r="F1060" s="24"/>
      <c r="G1060" s="24"/>
      <c r="H1060" s="24"/>
    </row>
    <row r="1061" spans="4:8" ht="12.5" x14ac:dyDescent="0.25">
      <c r="D1061" s="24"/>
      <c r="E1061" s="24"/>
      <c r="F1061" s="24"/>
      <c r="G1061" s="24"/>
      <c r="H1061" s="24"/>
    </row>
    <row r="1062" spans="4:8" ht="12.5" x14ac:dyDescent="0.25">
      <c r="D1062" s="24"/>
      <c r="E1062" s="24"/>
      <c r="F1062" s="24"/>
      <c r="G1062" s="24"/>
      <c r="H1062" s="24"/>
    </row>
    <row r="1063" spans="4:8" ht="12.5" x14ac:dyDescent="0.25">
      <c r="D1063" s="24"/>
      <c r="E1063" s="24"/>
      <c r="F1063" s="24"/>
      <c r="G1063" s="24"/>
      <c r="H1063" s="24"/>
    </row>
    <row r="1064" spans="4:8" ht="12.5" x14ac:dyDescent="0.25">
      <c r="D1064" s="24"/>
      <c r="E1064" s="24"/>
      <c r="F1064" s="24"/>
      <c r="G1064" s="24"/>
      <c r="H1064" s="24"/>
    </row>
    <row r="1065" spans="4:8" ht="12.5" x14ac:dyDescent="0.25">
      <c r="D1065" s="24"/>
      <c r="E1065" s="24"/>
      <c r="F1065" s="24"/>
      <c r="G1065" s="24"/>
      <c r="H1065" s="24"/>
    </row>
    <row r="1066" spans="4:8" ht="12.5" x14ac:dyDescent="0.25">
      <c r="D1066" s="24"/>
      <c r="E1066" s="24"/>
      <c r="F1066" s="24"/>
      <c r="G1066" s="24"/>
      <c r="H1066" s="24"/>
    </row>
    <row r="1067" spans="4:8" ht="12.5" x14ac:dyDescent="0.25">
      <c r="D1067" s="24"/>
      <c r="E1067" s="24"/>
      <c r="F1067" s="24"/>
      <c r="G1067" s="24"/>
      <c r="H1067" s="24"/>
    </row>
    <row r="1068" spans="4:8" ht="12.5" x14ac:dyDescent="0.25">
      <c r="D1068" s="24"/>
      <c r="E1068" s="24"/>
      <c r="F1068" s="24"/>
      <c r="G1068" s="24"/>
      <c r="H1068" s="24"/>
    </row>
    <row r="1069" spans="4:8" ht="12.5" x14ac:dyDescent="0.25">
      <c r="D1069" s="24"/>
      <c r="E1069" s="24"/>
      <c r="F1069" s="24"/>
      <c r="G1069" s="24"/>
      <c r="H1069" s="24"/>
    </row>
    <row r="1070" spans="4:8" ht="12.5" x14ac:dyDescent="0.25">
      <c r="D1070" s="24"/>
      <c r="E1070" s="24"/>
      <c r="F1070" s="24"/>
      <c r="G1070" s="24"/>
      <c r="H1070" s="24"/>
    </row>
    <row r="1071" spans="4:8" ht="12.5" x14ac:dyDescent="0.25">
      <c r="D1071" s="24"/>
      <c r="E1071" s="24"/>
      <c r="F1071" s="24"/>
      <c r="G1071" s="24"/>
      <c r="H1071" s="24"/>
    </row>
    <row r="1072" spans="4:8" ht="12.5" x14ac:dyDescent="0.25">
      <c r="D1072" s="24"/>
      <c r="E1072" s="24"/>
      <c r="F1072" s="24"/>
      <c r="G1072" s="24"/>
      <c r="H1072" s="24"/>
    </row>
    <row r="1073" spans="4:8" ht="12.5" x14ac:dyDescent="0.25">
      <c r="D1073" s="24"/>
      <c r="E1073" s="24"/>
      <c r="F1073" s="24"/>
      <c r="G1073" s="24"/>
      <c r="H1073" s="24"/>
    </row>
    <row r="1074" spans="4:8" ht="12.5" x14ac:dyDescent="0.25">
      <c r="D1074" s="24"/>
      <c r="E1074" s="24"/>
      <c r="F1074" s="24"/>
      <c r="G1074" s="24"/>
      <c r="H1074" s="24"/>
    </row>
    <row r="1075" spans="4:8" ht="12.5" x14ac:dyDescent="0.25">
      <c r="D1075" s="24"/>
      <c r="E1075" s="24"/>
      <c r="F1075" s="24"/>
      <c r="G1075" s="24"/>
      <c r="H1075" s="24"/>
    </row>
    <row r="1076" spans="4:8" ht="12.5" x14ac:dyDescent="0.25">
      <c r="D1076" s="24"/>
      <c r="E1076" s="24"/>
      <c r="F1076" s="24"/>
      <c r="G1076" s="24"/>
      <c r="H1076" s="24"/>
    </row>
    <row r="1077" spans="4:8" ht="12.5" x14ac:dyDescent="0.25">
      <c r="D1077" s="24"/>
      <c r="E1077" s="24"/>
      <c r="F1077" s="24"/>
      <c r="G1077" s="24"/>
      <c r="H1077" s="24"/>
    </row>
    <row r="1078" spans="4:8" ht="12.5" x14ac:dyDescent="0.25">
      <c r="D1078" s="24"/>
      <c r="E1078" s="24"/>
      <c r="F1078" s="24"/>
      <c r="G1078" s="24"/>
      <c r="H1078" s="24"/>
    </row>
    <row r="1079" spans="4:8" ht="12.5" x14ac:dyDescent="0.25">
      <c r="D1079" s="24"/>
      <c r="E1079" s="24"/>
      <c r="F1079" s="24"/>
      <c r="G1079" s="24"/>
      <c r="H1079" s="24"/>
    </row>
    <row r="1080" spans="4:8" ht="12.5" x14ac:dyDescent="0.25">
      <c r="D1080" s="24"/>
      <c r="E1080" s="24"/>
      <c r="F1080" s="24"/>
      <c r="G1080" s="24"/>
      <c r="H1080" s="24"/>
    </row>
    <row r="1081" spans="4:8" ht="12.5" x14ac:dyDescent="0.25">
      <c r="D1081" s="24"/>
      <c r="E1081" s="24"/>
      <c r="F1081" s="24"/>
      <c r="G1081" s="24"/>
      <c r="H1081" s="24"/>
    </row>
    <row r="1082" spans="4:8" ht="12.5" x14ac:dyDescent="0.25">
      <c r="D1082" s="24"/>
      <c r="E1082" s="24"/>
      <c r="F1082" s="24"/>
      <c r="G1082" s="24"/>
      <c r="H1082" s="24"/>
    </row>
    <row r="1083" spans="4:8" ht="12.5" x14ac:dyDescent="0.25">
      <c r="D1083" s="24"/>
      <c r="E1083" s="24"/>
      <c r="F1083" s="24"/>
      <c r="G1083" s="24"/>
      <c r="H1083" s="24"/>
    </row>
    <row r="1084" spans="4:8" ht="12.5" x14ac:dyDescent="0.25">
      <c r="D1084" s="24"/>
      <c r="E1084" s="24"/>
      <c r="F1084" s="24"/>
      <c r="G1084" s="24"/>
      <c r="H1084" s="24"/>
    </row>
    <row r="1085" spans="4:8" ht="12.5" x14ac:dyDescent="0.25">
      <c r="D1085" s="24"/>
      <c r="E1085" s="24"/>
      <c r="F1085" s="24"/>
      <c r="G1085" s="24"/>
      <c r="H1085" s="24"/>
    </row>
    <row r="1086" spans="4:8" ht="12.5" x14ac:dyDescent="0.25">
      <c r="D1086" s="24"/>
      <c r="E1086" s="24"/>
      <c r="F1086" s="24"/>
      <c r="G1086" s="24"/>
      <c r="H1086" s="24"/>
    </row>
    <row r="1087" spans="4:8" ht="12.5" x14ac:dyDescent="0.25">
      <c r="D1087" s="24"/>
      <c r="E1087" s="24"/>
      <c r="F1087" s="24"/>
      <c r="G1087" s="24"/>
      <c r="H1087" s="24"/>
    </row>
    <row r="1088" spans="4:8" ht="12.5" x14ac:dyDescent="0.25">
      <c r="D1088" s="24"/>
      <c r="E1088" s="24"/>
      <c r="F1088" s="24"/>
      <c r="G1088" s="24"/>
      <c r="H1088" s="24"/>
    </row>
    <row r="1089" spans="4:8" ht="12.5" x14ac:dyDescent="0.25">
      <c r="D1089" s="24"/>
      <c r="E1089" s="24"/>
      <c r="F1089" s="24"/>
      <c r="G1089" s="24"/>
      <c r="H1089" s="24"/>
    </row>
    <row r="1090" spans="4:8" ht="12.5" x14ac:dyDescent="0.25">
      <c r="D1090" s="24"/>
      <c r="E1090" s="24"/>
      <c r="F1090" s="24"/>
      <c r="G1090" s="24"/>
      <c r="H1090" s="24"/>
    </row>
    <row r="1091" spans="4:8" ht="12.5" x14ac:dyDescent="0.25">
      <c r="D1091" s="24"/>
      <c r="E1091" s="24"/>
      <c r="F1091" s="24"/>
      <c r="G1091" s="24"/>
      <c r="H1091" s="24"/>
    </row>
    <row r="1092" spans="4:8" ht="12.5" x14ac:dyDescent="0.25">
      <c r="D1092" s="24"/>
      <c r="E1092" s="24"/>
      <c r="F1092" s="24"/>
      <c r="G1092" s="24"/>
      <c r="H1092" s="24"/>
    </row>
    <row r="1093" spans="4:8" ht="12.5" x14ac:dyDescent="0.25">
      <c r="D1093" s="24"/>
      <c r="E1093" s="24"/>
      <c r="F1093" s="24"/>
      <c r="G1093" s="24"/>
      <c r="H1093" s="24"/>
    </row>
    <row r="1094" spans="4:8" ht="12.5" x14ac:dyDescent="0.25">
      <c r="D1094" s="24"/>
      <c r="E1094" s="24"/>
      <c r="F1094" s="24"/>
      <c r="G1094" s="24"/>
      <c r="H1094" s="24"/>
    </row>
    <row r="1095" spans="4:8" ht="12.5" x14ac:dyDescent="0.25">
      <c r="D1095" s="24"/>
      <c r="E1095" s="24"/>
      <c r="F1095" s="24"/>
      <c r="G1095" s="24"/>
      <c r="H1095" s="24"/>
    </row>
    <row r="1096" spans="4:8" ht="12.5" x14ac:dyDescent="0.25">
      <c r="D1096" s="24"/>
      <c r="E1096" s="24"/>
      <c r="F1096" s="24"/>
      <c r="G1096" s="24"/>
      <c r="H1096" s="24"/>
    </row>
    <row r="1097" spans="4:8" ht="12.5" x14ac:dyDescent="0.25">
      <c r="D1097" s="24"/>
      <c r="E1097" s="24"/>
      <c r="F1097" s="24"/>
      <c r="G1097" s="24"/>
      <c r="H1097" s="24"/>
    </row>
    <row r="1098" spans="4:8" ht="12.5" x14ac:dyDescent="0.25">
      <c r="D1098" s="24"/>
      <c r="E1098" s="24"/>
      <c r="F1098" s="24"/>
      <c r="G1098" s="24"/>
      <c r="H1098" s="24"/>
    </row>
    <row r="1099" spans="4:8" ht="12.5" x14ac:dyDescent="0.25">
      <c r="D1099" s="24"/>
      <c r="E1099" s="24"/>
      <c r="F1099" s="24"/>
      <c r="G1099" s="24"/>
      <c r="H1099" s="24"/>
    </row>
    <row r="1100" spans="4:8" ht="12.5" x14ac:dyDescent="0.25">
      <c r="D1100" s="24"/>
      <c r="E1100" s="24"/>
      <c r="F1100" s="24"/>
      <c r="G1100" s="24"/>
      <c r="H1100" s="24"/>
    </row>
    <row r="1101" spans="4:8" ht="12.5" x14ac:dyDescent="0.25">
      <c r="D1101" s="24"/>
      <c r="E1101" s="24"/>
      <c r="F1101" s="24"/>
      <c r="G1101" s="24"/>
      <c r="H1101" s="24"/>
    </row>
    <row r="1102" spans="4:8" ht="12.5" x14ac:dyDescent="0.25">
      <c r="D1102" s="24"/>
      <c r="E1102" s="24"/>
      <c r="F1102" s="24"/>
      <c r="G1102" s="24"/>
      <c r="H1102" s="24"/>
    </row>
    <row r="1103" spans="4:8" ht="12.5" x14ac:dyDescent="0.25">
      <c r="D1103" s="24"/>
      <c r="E1103" s="24"/>
      <c r="F1103" s="24"/>
      <c r="G1103" s="24"/>
      <c r="H1103" s="24"/>
    </row>
    <row r="1104" spans="4:8" ht="12.5" x14ac:dyDescent="0.25">
      <c r="D1104" s="24"/>
      <c r="E1104" s="24"/>
      <c r="F1104" s="24"/>
      <c r="G1104" s="24"/>
      <c r="H1104" s="24"/>
    </row>
    <row r="1105" spans="4:8" ht="12.5" x14ac:dyDescent="0.25">
      <c r="D1105" s="24"/>
      <c r="E1105" s="24"/>
      <c r="F1105" s="24"/>
      <c r="G1105" s="24"/>
      <c r="H1105" s="24"/>
    </row>
    <row r="1106" spans="4:8" ht="12.5" x14ac:dyDescent="0.25">
      <c r="D1106" s="24"/>
      <c r="E1106" s="24"/>
      <c r="F1106" s="24"/>
      <c r="G1106" s="24"/>
      <c r="H1106" s="24"/>
    </row>
    <row r="1107" spans="4:8" ht="12.5" x14ac:dyDescent="0.25">
      <c r="D1107" s="24"/>
      <c r="E1107" s="24"/>
      <c r="F1107" s="24"/>
      <c r="G1107" s="24"/>
      <c r="H1107" s="24"/>
    </row>
    <row r="1108" spans="4:8" ht="12.5" x14ac:dyDescent="0.25">
      <c r="D1108" s="24"/>
      <c r="E1108" s="24"/>
      <c r="F1108" s="24"/>
      <c r="G1108" s="24"/>
      <c r="H1108" s="24"/>
    </row>
    <row r="1109" spans="4:8" ht="12.5" x14ac:dyDescent="0.25">
      <c r="D1109" s="24"/>
      <c r="E1109" s="24"/>
      <c r="F1109" s="24"/>
      <c r="G1109" s="24"/>
      <c r="H1109" s="24"/>
    </row>
    <row r="1110" spans="4:8" ht="12.5" x14ac:dyDescent="0.25">
      <c r="D1110" s="24"/>
      <c r="E1110" s="24"/>
      <c r="F1110" s="24"/>
      <c r="G1110" s="24"/>
      <c r="H1110" s="24"/>
    </row>
    <row r="1111" spans="4:8" ht="12.5" x14ac:dyDescent="0.25">
      <c r="D1111" s="24"/>
      <c r="E1111" s="24"/>
      <c r="F1111" s="24"/>
      <c r="G1111" s="24"/>
      <c r="H1111" s="24"/>
    </row>
    <row r="1112" spans="4:8" ht="12.5" x14ac:dyDescent="0.25">
      <c r="D1112" s="24"/>
      <c r="E1112" s="24"/>
      <c r="F1112" s="24"/>
      <c r="G1112" s="24"/>
      <c r="H1112" s="24"/>
    </row>
    <row r="1113" spans="4:8" ht="12.5" x14ac:dyDescent="0.25">
      <c r="D1113" s="24"/>
      <c r="E1113" s="24"/>
      <c r="F1113" s="24"/>
      <c r="G1113" s="24"/>
      <c r="H1113" s="24"/>
    </row>
    <row r="1114" spans="4:8" ht="12.5" x14ac:dyDescent="0.25">
      <c r="D1114" s="24"/>
      <c r="E1114" s="24"/>
      <c r="F1114" s="24"/>
      <c r="G1114" s="24"/>
      <c r="H1114" s="24"/>
    </row>
    <row r="1115" spans="4:8" ht="12.5" x14ac:dyDescent="0.25">
      <c r="D1115" s="24"/>
      <c r="E1115" s="24"/>
      <c r="F1115" s="24"/>
      <c r="G1115" s="24"/>
      <c r="H1115" s="24"/>
    </row>
    <row r="1116" spans="4:8" ht="12.5" x14ac:dyDescent="0.25">
      <c r="D1116" s="24"/>
      <c r="E1116" s="24"/>
      <c r="F1116" s="24"/>
      <c r="G1116" s="24"/>
      <c r="H1116" s="24"/>
    </row>
    <row r="1117" spans="4:8" ht="12.5" x14ac:dyDescent="0.25">
      <c r="D1117" s="24"/>
      <c r="E1117" s="24"/>
      <c r="F1117" s="24"/>
      <c r="G1117" s="24"/>
      <c r="H1117" s="24"/>
    </row>
    <row r="1118" spans="4:8" ht="12.5" x14ac:dyDescent="0.25">
      <c r="D1118" s="24"/>
      <c r="E1118" s="24"/>
      <c r="F1118" s="24"/>
      <c r="G1118" s="24"/>
      <c r="H1118" s="24"/>
    </row>
    <row r="1119" spans="4:8" ht="12.5" x14ac:dyDescent="0.25">
      <c r="D1119" s="24"/>
      <c r="E1119" s="24"/>
      <c r="F1119" s="24"/>
      <c r="G1119" s="24"/>
      <c r="H1119" s="24"/>
    </row>
    <row r="1120" spans="4:8" ht="12.5" x14ac:dyDescent="0.25">
      <c r="D1120" s="24"/>
      <c r="E1120" s="24"/>
      <c r="F1120" s="24"/>
      <c r="G1120" s="24"/>
      <c r="H1120" s="24"/>
    </row>
    <row r="1121" spans="4:8" ht="12.5" x14ac:dyDescent="0.25">
      <c r="D1121" s="24"/>
      <c r="E1121" s="24"/>
      <c r="F1121" s="24"/>
      <c r="G1121" s="24"/>
      <c r="H1121" s="24"/>
    </row>
    <row r="1122" spans="4:8" ht="12.5" x14ac:dyDescent="0.25">
      <c r="D1122" s="24"/>
      <c r="E1122" s="24"/>
      <c r="F1122" s="24"/>
      <c r="G1122" s="24"/>
      <c r="H1122" s="24"/>
    </row>
    <row r="1123" spans="4:8" ht="12.5" x14ac:dyDescent="0.25">
      <c r="D1123" s="24"/>
      <c r="E1123" s="24"/>
      <c r="F1123" s="24"/>
      <c r="G1123" s="24"/>
      <c r="H1123" s="24"/>
    </row>
    <row r="1124" spans="4:8" ht="12.5" x14ac:dyDescent="0.25">
      <c r="D1124" s="24"/>
      <c r="E1124" s="24"/>
      <c r="F1124" s="24"/>
      <c r="G1124" s="24"/>
      <c r="H1124" s="24"/>
    </row>
    <row r="1125" spans="4:8" ht="12.5" x14ac:dyDescent="0.25">
      <c r="D1125" s="24"/>
      <c r="E1125" s="24"/>
      <c r="F1125" s="24"/>
      <c r="G1125" s="24"/>
      <c r="H1125" s="24"/>
    </row>
    <row r="1126" spans="4:8" ht="12.5" x14ac:dyDescent="0.25">
      <c r="D1126" s="24"/>
      <c r="E1126" s="24"/>
      <c r="F1126" s="24"/>
      <c r="G1126" s="24"/>
      <c r="H1126" s="24"/>
    </row>
    <row r="1127" spans="4:8" ht="12.5" x14ac:dyDescent="0.25">
      <c r="D1127" s="24"/>
      <c r="E1127" s="24"/>
      <c r="F1127" s="24"/>
      <c r="G1127" s="24"/>
      <c r="H1127" s="24"/>
    </row>
    <row r="1128" spans="4:8" ht="12.5" x14ac:dyDescent="0.25">
      <c r="D1128" s="24"/>
      <c r="E1128" s="24"/>
      <c r="F1128" s="24"/>
      <c r="G1128" s="24"/>
      <c r="H1128" s="24"/>
    </row>
    <row r="1129" spans="4:8" ht="12.5" x14ac:dyDescent="0.25">
      <c r="D1129" s="24"/>
      <c r="E1129" s="24"/>
      <c r="F1129" s="24"/>
      <c r="G1129" s="24"/>
      <c r="H1129" s="24"/>
    </row>
    <row r="1130" spans="4:8" ht="12.5" x14ac:dyDescent="0.25">
      <c r="D1130" s="24"/>
      <c r="E1130" s="24"/>
      <c r="F1130" s="24"/>
      <c r="G1130" s="24"/>
      <c r="H1130" s="24"/>
    </row>
    <row r="1131" spans="4:8" ht="12.5" x14ac:dyDescent="0.25">
      <c r="D1131" s="24"/>
      <c r="E1131" s="24"/>
      <c r="F1131" s="24"/>
      <c r="G1131" s="24"/>
      <c r="H1131" s="24"/>
    </row>
    <row r="1132" spans="4:8" ht="12.5" x14ac:dyDescent="0.25">
      <c r="D1132" s="24"/>
      <c r="E1132" s="24"/>
      <c r="F1132" s="24"/>
      <c r="G1132" s="24"/>
      <c r="H1132" s="24"/>
    </row>
    <row r="1133" spans="4:8" ht="12.5" x14ac:dyDescent="0.25">
      <c r="D1133" s="24"/>
      <c r="E1133" s="24"/>
      <c r="F1133" s="24"/>
      <c r="G1133" s="24"/>
      <c r="H1133" s="24"/>
    </row>
    <row r="1134" spans="4:8" ht="12.5" x14ac:dyDescent="0.25">
      <c r="D1134" s="24"/>
      <c r="E1134" s="24"/>
      <c r="F1134" s="24"/>
      <c r="G1134" s="24"/>
      <c r="H1134" s="24"/>
    </row>
    <row r="1135" spans="4:8" ht="12.5" x14ac:dyDescent="0.25">
      <c r="D1135" s="24"/>
      <c r="E1135" s="24"/>
      <c r="F1135" s="24"/>
      <c r="G1135" s="24"/>
      <c r="H1135" s="24"/>
    </row>
    <row r="1136" spans="4:8" ht="12.5" x14ac:dyDescent="0.25">
      <c r="D1136" s="24"/>
      <c r="E1136" s="24"/>
      <c r="F1136" s="24"/>
      <c r="G1136" s="24"/>
      <c r="H1136" s="24"/>
    </row>
    <row r="1137" spans="4:8" ht="12.5" x14ac:dyDescent="0.25">
      <c r="D1137" s="24"/>
      <c r="E1137" s="24"/>
      <c r="F1137" s="24"/>
      <c r="G1137" s="24"/>
      <c r="H1137" s="24"/>
    </row>
    <row r="1138" spans="4:8" ht="12.5" x14ac:dyDescent="0.25">
      <c r="D1138" s="24"/>
      <c r="E1138" s="24"/>
      <c r="F1138" s="24"/>
      <c r="G1138" s="24"/>
      <c r="H1138" s="24"/>
    </row>
    <row r="1139" spans="4:8" ht="12.5" x14ac:dyDescent="0.25">
      <c r="D1139" s="24"/>
      <c r="E1139" s="24"/>
      <c r="F1139" s="24"/>
      <c r="G1139" s="24"/>
      <c r="H1139" s="24"/>
    </row>
    <row r="1140" spans="4:8" ht="12.5" x14ac:dyDescent="0.25">
      <c r="D1140" s="24"/>
      <c r="E1140" s="24"/>
      <c r="F1140" s="24"/>
      <c r="G1140" s="24"/>
      <c r="H1140" s="24"/>
    </row>
    <row r="1141" spans="4:8" ht="12.5" x14ac:dyDescent="0.25">
      <c r="D1141" s="24"/>
      <c r="E1141" s="24"/>
      <c r="F1141" s="24"/>
      <c r="G1141" s="24"/>
      <c r="H1141" s="24"/>
    </row>
    <row r="1142" spans="4:8" ht="12.5" x14ac:dyDescent="0.25">
      <c r="D1142" s="24"/>
      <c r="E1142" s="24"/>
      <c r="F1142" s="24"/>
      <c r="G1142" s="24"/>
      <c r="H1142" s="24"/>
    </row>
    <row r="1143" spans="4:8" ht="12.5" x14ac:dyDescent="0.25">
      <c r="D1143" s="24"/>
      <c r="E1143" s="24"/>
      <c r="F1143" s="24"/>
      <c r="G1143" s="24"/>
      <c r="H1143" s="24"/>
    </row>
    <row r="1144" spans="4:8" ht="12.5" x14ac:dyDescent="0.25">
      <c r="D1144" s="24"/>
      <c r="E1144" s="24"/>
      <c r="F1144" s="24"/>
      <c r="G1144" s="24"/>
      <c r="H1144" s="24"/>
    </row>
    <row r="1145" spans="4:8" ht="12.5" x14ac:dyDescent="0.25">
      <c r="D1145" s="24"/>
      <c r="E1145" s="24"/>
      <c r="F1145" s="24"/>
      <c r="G1145" s="24"/>
      <c r="H1145" s="24"/>
    </row>
    <row r="1146" spans="4:8" ht="12.5" x14ac:dyDescent="0.25">
      <c r="D1146" s="24"/>
      <c r="E1146" s="24"/>
      <c r="F1146" s="24"/>
      <c r="G1146" s="24"/>
      <c r="H1146" s="24"/>
    </row>
    <row r="1147" spans="4:8" ht="12.5" x14ac:dyDescent="0.25">
      <c r="D1147" s="24"/>
      <c r="E1147" s="24"/>
      <c r="F1147" s="24"/>
      <c r="G1147" s="24"/>
      <c r="H1147" s="24"/>
    </row>
    <row r="1148" spans="4:8" ht="12.5" x14ac:dyDescent="0.25">
      <c r="D1148" s="24"/>
      <c r="E1148" s="24"/>
      <c r="F1148" s="24"/>
      <c r="G1148" s="24"/>
      <c r="H1148" s="24"/>
    </row>
    <row r="1149" spans="4:8" ht="12.5" x14ac:dyDescent="0.25">
      <c r="D1149" s="24"/>
      <c r="E1149" s="24"/>
      <c r="F1149" s="24"/>
      <c r="G1149" s="24"/>
      <c r="H1149" s="24"/>
    </row>
    <row r="1150" spans="4:8" ht="12.5" x14ac:dyDescent="0.25">
      <c r="D1150" s="24"/>
      <c r="E1150" s="24"/>
      <c r="F1150" s="24"/>
      <c r="G1150" s="24"/>
      <c r="H1150" s="24"/>
    </row>
    <row r="1151" spans="4:8" ht="12.5" x14ac:dyDescent="0.25">
      <c r="D1151" s="24"/>
      <c r="E1151" s="24"/>
      <c r="F1151" s="24"/>
      <c r="G1151" s="24"/>
      <c r="H1151" s="24"/>
    </row>
    <row r="1152" spans="4:8" ht="12.5" x14ac:dyDescent="0.25">
      <c r="D1152" s="24"/>
      <c r="E1152" s="24"/>
      <c r="F1152" s="24"/>
      <c r="G1152" s="24"/>
      <c r="H1152" s="24"/>
    </row>
    <row r="1153" spans="4:8" ht="12.5" x14ac:dyDescent="0.25">
      <c r="D1153" s="24"/>
      <c r="E1153" s="24"/>
      <c r="F1153" s="24"/>
      <c r="G1153" s="24"/>
      <c r="H1153" s="24"/>
    </row>
    <row r="1154" spans="4:8" ht="12.5" x14ac:dyDescent="0.25">
      <c r="D1154" s="24"/>
      <c r="E1154" s="24"/>
      <c r="F1154" s="24"/>
      <c r="G1154" s="24"/>
      <c r="H1154" s="24"/>
    </row>
    <row r="1155" spans="4:8" ht="12.5" x14ac:dyDescent="0.25">
      <c r="D1155" s="24"/>
      <c r="E1155" s="24"/>
      <c r="F1155" s="24"/>
      <c r="G1155" s="24"/>
      <c r="H1155" s="24"/>
    </row>
    <row r="1156" spans="4:8" ht="12.5" x14ac:dyDescent="0.25">
      <c r="D1156" s="24"/>
      <c r="E1156" s="24"/>
      <c r="F1156" s="24"/>
      <c r="G1156" s="24"/>
      <c r="H1156" s="24"/>
    </row>
    <row r="1157" spans="4:8" ht="12.5" x14ac:dyDescent="0.25">
      <c r="D1157" s="24"/>
      <c r="E1157" s="24"/>
      <c r="F1157" s="24"/>
      <c r="G1157" s="24"/>
      <c r="H1157" s="24"/>
    </row>
    <row r="1158" spans="4:8" ht="12.5" x14ac:dyDescent="0.25">
      <c r="D1158" s="24"/>
      <c r="E1158" s="24"/>
      <c r="F1158" s="24"/>
      <c r="G1158" s="24"/>
      <c r="H1158" s="24"/>
    </row>
    <row r="1159" spans="4:8" ht="12.5" x14ac:dyDescent="0.25">
      <c r="D1159" s="24"/>
      <c r="E1159" s="24"/>
      <c r="F1159" s="24"/>
      <c r="G1159" s="24"/>
      <c r="H1159" s="24"/>
    </row>
    <row r="1160" spans="4:8" ht="12.5" x14ac:dyDescent="0.25">
      <c r="D1160" s="24"/>
      <c r="E1160" s="24"/>
      <c r="F1160" s="24"/>
      <c r="G1160" s="24"/>
      <c r="H1160" s="24"/>
    </row>
    <row r="1161" spans="4:8" ht="12.5" x14ac:dyDescent="0.25">
      <c r="D1161" s="24"/>
      <c r="E1161" s="24"/>
      <c r="F1161" s="24"/>
      <c r="G1161" s="24"/>
      <c r="H1161" s="24"/>
    </row>
    <row r="1162" spans="4:8" ht="12.5" x14ac:dyDescent="0.25">
      <c r="D1162" s="24"/>
      <c r="E1162" s="24"/>
      <c r="F1162" s="24"/>
      <c r="G1162" s="24"/>
      <c r="H1162" s="24"/>
    </row>
    <row r="1163" spans="4:8" ht="12.5" x14ac:dyDescent="0.25">
      <c r="D1163" s="24"/>
      <c r="E1163" s="24"/>
      <c r="F1163" s="24"/>
      <c r="G1163" s="24"/>
      <c r="H1163" s="24"/>
    </row>
    <row r="1164" spans="4:8" ht="12.5" x14ac:dyDescent="0.25">
      <c r="D1164" s="24"/>
      <c r="E1164" s="24"/>
      <c r="F1164" s="24"/>
      <c r="G1164" s="24"/>
      <c r="H1164" s="24"/>
    </row>
    <row r="1165" spans="4:8" ht="12.5" x14ac:dyDescent="0.25">
      <c r="D1165" s="24"/>
      <c r="E1165" s="24"/>
      <c r="F1165" s="24"/>
      <c r="G1165" s="24"/>
      <c r="H1165" s="24"/>
    </row>
    <row r="1166" spans="4:8" ht="12.5" x14ac:dyDescent="0.25">
      <c r="D1166" s="24"/>
      <c r="E1166" s="24"/>
      <c r="F1166" s="24"/>
      <c r="G1166" s="24"/>
      <c r="H1166" s="24"/>
    </row>
    <row r="1167" spans="4:8" ht="12.5" x14ac:dyDescent="0.25">
      <c r="D1167" s="24"/>
      <c r="E1167" s="24"/>
      <c r="F1167" s="24"/>
      <c r="G1167" s="24"/>
      <c r="H1167" s="24"/>
    </row>
    <row r="1168" spans="4:8" ht="12.5" x14ac:dyDescent="0.25">
      <c r="D1168" s="24"/>
      <c r="E1168" s="24"/>
      <c r="F1168" s="24"/>
      <c r="G1168" s="24"/>
      <c r="H1168" s="24"/>
    </row>
    <row r="1169" spans="4:8" ht="12.5" x14ac:dyDescent="0.25">
      <c r="D1169" s="24"/>
      <c r="E1169" s="24"/>
      <c r="F1169" s="24"/>
      <c r="G1169" s="24"/>
      <c r="H1169" s="24"/>
    </row>
    <row r="1170" spans="4:8" ht="12.5" x14ac:dyDescent="0.25">
      <c r="D1170" s="24"/>
      <c r="E1170" s="24"/>
      <c r="F1170" s="24"/>
      <c r="G1170" s="24"/>
      <c r="H1170" s="24"/>
    </row>
    <row r="1171" spans="4:8" ht="12.5" x14ac:dyDescent="0.25">
      <c r="D1171" s="24"/>
      <c r="E1171" s="24"/>
      <c r="F1171" s="24"/>
      <c r="G1171" s="24"/>
      <c r="H1171" s="24"/>
    </row>
    <row r="1172" spans="4:8" ht="12.5" x14ac:dyDescent="0.25">
      <c r="D1172" s="24"/>
      <c r="E1172" s="24"/>
      <c r="F1172" s="24"/>
      <c r="G1172" s="24"/>
      <c r="H1172" s="24"/>
    </row>
    <row r="1173" spans="4:8" ht="12.5" x14ac:dyDescent="0.25">
      <c r="D1173" s="24"/>
      <c r="E1173" s="24"/>
      <c r="F1173" s="24"/>
      <c r="G1173" s="24"/>
      <c r="H1173" s="24"/>
    </row>
    <row r="1174" spans="4:8" ht="12.5" x14ac:dyDescent="0.25">
      <c r="D1174" s="24"/>
      <c r="E1174" s="24"/>
      <c r="F1174" s="24"/>
      <c r="G1174" s="24"/>
      <c r="H1174" s="24"/>
    </row>
    <row r="1175" spans="4:8" ht="12.5" x14ac:dyDescent="0.25">
      <c r="D1175" s="24"/>
      <c r="E1175" s="24"/>
      <c r="F1175" s="24"/>
      <c r="G1175" s="24"/>
      <c r="H1175" s="24"/>
    </row>
    <row r="1176" spans="4:8" ht="12.5" x14ac:dyDescent="0.25">
      <c r="D1176" s="24"/>
      <c r="E1176" s="24"/>
      <c r="F1176" s="24"/>
      <c r="G1176" s="24"/>
      <c r="H1176" s="24"/>
    </row>
    <row r="1177" spans="4:8" ht="12.5" x14ac:dyDescent="0.25">
      <c r="D1177" s="24"/>
      <c r="E1177" s="24"/>
      <c r="F1177" s="24"/>
      <c r="G1177" s="24"/>
      <c r="H1177" s="24"/>
    </row>
    <row r="1178" spans="4:8" ht="12.5" x14ac:dyDescent="0.25">
      <c r="D1178" s="24"/>
      <c r="E1178" s="24"/>
      <c r="F1178" s="24"/>
      <c r="G1178" s="24"/>
      <c r="H1178" s="24"/>
    </row>
    <row r="1179" spans="4:8" ht="12.5" x14ac:dyDescent="0.25">
      <c r="D1179" s="24"/>
      <c r="E1179" s="24"/>
      <c r="F1179" s="24"/>
      <c r="G1179" s="24"/>
      <c r="H1179" s="24"/>
    </row>
    <row r="1180" spans="4:8" ht="12.5" x14ac:dyDescent="0.25">
      <c r="D1180" s="24"/>
      <c r="E1180" s="24"/>
      <c r="F1180" s="24"/>
      <c r="G1180" s="24"/>
      <c r="H1180" s="24"/>
    </row>
    <row r="1181" spans="4:8" ht="12.5" x14ac:dyDescent="0.25">
      <c r="D1181" s="24"/>
      <c r="E1181" s="24"/>
      <c r="F1181" s="24"/>
      <c r="G1181" s="24"/>
      <c r="H1181" s="24"/>
    </row>
    <row r="1182" spans="4:8" ht="12.5" x14ac:dyDescent="0.25">
      <c r="D1182" s="24"/>
      <c r="E1182" s="24"/>
      <c r="F1182" s="24"/>
      <c r="G1182" s="24"/>
      <c r="H1182" s="24"/>
    </row>
    <row r="1183" spans="4:8" ht="12.5" x14ac:dyDescent="0.25">
      <c r="D1183" s="24"/>
      <c r="E1183" s="24"/>
      <c r="F1183" s="24"/>
      <c r="G1183" s="24"/>
      <c r="H1183" s="24"/>
    </row>
    <row r="1184" spans="4:8" ht="12.5" x14ac:dyDescent="0.25">
      <c r="D1184" s="24"/>
      <c r="E1184" s="24"/>
      <c r="F1184" s="24"/>
      <c r="G1184" s="24"/>
      <c r="H1184" s="24"/>
    </row>
    <row r="1185" spans="4:8" ht="12.5" x14ac:dyDescent="0.25">
      <c r="D1185" s="24"/>
      <c r="E1185" s="24"/>
      <c r="F1185" s="24"/>
      <c r="G1185" s="24"/>
      <c r="H1185" s="24"/>
    </row>
    <row r="1186" spans="4:8" ht="12.5" x14ac:dyDescent="0.25">
      <c r="D1186" s="24"/>
      <c r="E1186" s="24"/>
      <c r="F1186" s="24"/>
      <c r="G1186" s="24"/>
      <c r="H1186" s="24"/>
    </row>
    <row r="1187" spans="4:8" ht="12.5" x14ac:dyDescent="0.25">
      <c r="D1187" s="24"/>
      <c r="E1187" s="24"/>
      <c r="F1187" s="24"/>
      <c r="G1187" s="24"/>
      <c r="H1187" s="24"/>
    </row>
    <row r="1188" spans="4:8" ht="12.5" x14ac:dyDescent="0.25">
      <c r="D1188" s="24"/>
      <c r="E1188" s="24"/>
      <c r="F1188" s="24"/>
      <c r="G1188" s="24"/>
      <c r="H1188" s="24"/>
    </row>
    <row r="1189" spans="4:8" ht="12.5" x14ac:dyDescent="0.25">
      <c r="D1189" s="24"/>
      <c r="E1189" s="24"/>
      <c r="F1189" s="24"/>
      <c r="G1189" s="24"/>
      <c r="H1189" s="24"/>
    </row>
    <row r="1190" spans="4:8" ht="12.5" x14ac:dyDescent="0.25">
      <c r="D1190" s="24"/>
      <c r="E1190" s="24"/>
      <c r="F1190" s="24"/>
      <c r="G1190" s="24"/>
      <c r="H1190" s="24"/>
    </row>
    <row r="1191" spans="4:8" ht="12.5" x14ac:dyDescent="0.25">
      <c r="D1191" s="24"/>
      <c r="E1191" s="24"/>
      <c r="F1191" s="24"/>
      <c r="G1191" s="24"/>
      <c r="H1191" s="24"/>
    </row>
    <row r="1192" spans="4:8" ht="12.5" x14ac:dyDescent="0.25">
      <c r="D1192" s="24"/>
      <c r="E1192" s="24"/>
      <c r="F1192" s="24"/>
      <c r="G1192" s="24"/>
      <c r="H1192" s="24"/>
    </row>
    <row r="1193" spans="4:8" ht="12.5" x14ac:dyDescent="0.25">
      <c r="D1193" s="24"/>
      <c r="E1193" s="24"/>
      <c r="F1193" s="24"/>
      <c r="G1193" s="24"/>
      <c r="H1193" s="24"/>
    </row>
    <row r="1194" spans="4:8" ht="12.5" x14ac:dyDescent="0.25">
      <c r="D1194" s="24"/>
      <c r="E1194" s="24"/>
      <c r="F1194" s="24"/>
      <c r="G1194" s="24"/>
      <c r="H1194" s="24"/>
    </row>
    <row r="1195" spans="4:8" ht="12.5" x14ac:dyDescent="0.25">
      <c r="D1195" s="24"/>
      <c r="E1195" s="24"/>
      <c r="F1195" s="24"/>
      <c r="G1195" s="24"/>
      <c r="H1195" s="24"/>
    </row>
    <row r="1196" spans="4:8" ht="12.5" x14ac:dyDescent="0.25">
      <c r="D1196" s="24"/>
      <c r="E1196" s="24"/>
      <c r="F1196" s="24"/>
      <c r="G1196" s="24"/>
      <c r="H1196" s="24"/>
    </row>
    <row r="1197" spans="4:8" ht="12.5" x14ac:dyDescent="0.25">
      <c r="D1197" s="24"/>
      <c r="E1197" s="24"/>
      <c r="F1197" s="24"/>
      <c r="G1197" s="24"/>
      <c r="H1197" s="24"/>
    </row>
    <row r="1198" spans="4:8" ht="12.5" x14ac:dyDescent="0.25">
      <c r="D1198" s="24"/>
      <c r="E1198" s="24"/>
      <c r="F1198" s="24"/>
      <c r="G1198" s="24"/>
      <c r="H1198" s="24"/>
    </row>
    <row r="1199" spans="4:8" ht="12.5" x14ac:dyDescent="0.25">
      <c r="D1199" s="24"/>
      <c r="E1199" s="24"/>
      <c r="F1199" s="24"/>
      <c r="G1199" s="24"/>
      <c r="H1199" s="24"/>
    </row>
    <row r="1200" spans="4:8" ht="12.5" x14ac:dyDescent="0.25">
      <c r="D1200" s="24"/>
      <c r="E1200" s="24"/>
      <c r="F1200" s="24"/>
      <c r="G1200" s="24"/>
      <c r="H1200" s="24"/>
    </row>
    <row r="1201" spans="4:8" ht="12.5" x14ac:dyDescent="0.25">
      <c r="D1201" s="24"/>
      <c r="E1201" s="24"/>
      <c r="F1201" s="24"/>
      <c r="G1201" s="24"/>
      <c r="H1201" s="24"/>
    </row>
    <row r="1202" spans="4:8" ht="12.5" x14ac:dyDescent="0.25">
      <c r="D1202" s="24"/>
      <c r="E1202" s="24"/>
      <c r="F1202" s="24"/>
      <c r="G1202" s="24"/>
      <c r="H1202" s="24"/>
    </row>
    <row r="1203" spans="4:8" ht="12.5" x14ac:dyDescent="0.25">
      <c r="D1203" s="24"/>
      <c r="E1203" s="24"/>
      <c r="F1203" s="24"/>
      <c r="G1203" s="24"/>
      <c r="H1203" s="24"/>
    </row>
    <row r="1204" spans="4:8" ht="12.5" x14ac:dyDescent="0.25">
      <c r="D1204" s="24"/>
      <c r="E1204" s="24"/>
      <c r="F1204" s="24"/>
      <c r="G1204" s="24"/>
      <c r="H1204" s="24"/>
    </row>
    <row r="1205" spans="4:8" ht="12.5" x14ac:dyDescent="0.25">
      <c r="D1205" s="24"/>
      <c r="E1205" s="24"/>
      <c r="F1205" s="24"/>
      <c r="G1205" s="24"/>
      <c r="H1205" s="24"/>
    </row>
    <row r="1206" spans="4:8" ht="12.5" x14ac:dyDescent="0.25">
      <c r="D1206" s="24"/>
      <c r="E1206" s="24"/>
      <c r="F1206" s="24"/>
      <c r="G1206" s="24"/>
      <c r="H1206" s="24"/>
    </row>
    <row r="1207" spans="4:8" ht="12.5" x14ac:dyDescent="0.25">
      <c r="D1207" s="24"/>
      <c r="E1207" s="24"/>
      <c r="F1207" s="24"/>
      <c r="G1207" s="24"/>
      <c r="H1207" s="24"/>
    </row>
    <row r="1208" spans="4:8" ht="12.5" x14ac:dyDescent="0.25">
      <c r="D1208" s="24"/>
      <c r="E1208" s="24"/>
      <c r="F1208" s="24"/>
      <c r="G1208" s="24"/>
      <c r="H1208" s="24"/>
    </row>
    <row r="1209" spans="4:8" ht="12.5" x14ac:dyDescent="0.25">
      <c r="D1209" s="24"/>
      <c r="E1209" s="24"/>
      <c r="F1209" s="24"/>
      <c r="G1209" s="24"/>
      <c r="H1209" s="24"/>
    </row>
    <row r="1210" spans="4:8" ht="12.5" x14ac:dyDescent="0.25">
      <c r="D1210" s="24"/>
      <c r="E1210" s="24"/>
      <c r="F1210" s="24"/>
      <c r="G1210" s="24"/>
      <c r="H1210" s="24"/>
    </row>
    <row r="1211" spans="4:8" ht="12.5" x14ac:dyDescent="0.25">
      <c r="D1211" s="24"/>
      <c r="E1211" s="24"/>
      <c r="F1211" s="24"/>
      <c r="G1211" s="24"/>
      <c r="H1211" s="24"/>
    </row>
    <row r="1212" spans="4:8" ht="12.5" x14ac:dyDescent="0.25">
      <c r="D1212" s="24"/>
      <c r="E1212" s="24"/>
      <c r="F1212" s="24"/>
      <c r="G1212" s="24"/>
      <c r="H1212" s="24"/>
    </row>
    <row r="1213" spans="4:8" ht="12.5" x14ac:dyDescent="0.25">
      <c r="D1213" s="24"/>
      <c r="E1213" s="24"/>
      <c r="F1213" s="24"/>
      <c r="G1213" s="24"/>
      <c r="H1213" s="24"/>
    </row>
    <row r="1214" spans="4:8" ht="12.5" x14ac:dyDescent="0.25">
      <c r="D1214" s="24"/>
      <c r="E1214" s="24"/>
      <c r="F1214" s="24"/>
      <c r="G1214" s="24"/>
      <c r="H1214" s="24"/>
    </row>
    <row r="1215" spans="4:8" ht="12.5" x14ac:dyDescent="0.25">
      <c r="D1215" s="24"/>
      <c r="E1215" s="24"/>
      <c r="F1215" s="24"/>
      <c r="G1215" s="24"/>
      <c r="H1215" s="24"/>
    </row>
    <row r="1216" spans="4:8" ht="12.5" x14ac:dyDescent="0.25">
      <c r="D1216" s="24"/>
      <c r="E1216" s="24"/>
      <c r="F1216" s="24"/>
      <c r="G1216" s="24"/>
      <c r="H1216" s="24"/>
    </row>
    <row r="1217" spans="4:8" ht="12.5" x14ac:dyDescent="0.25">
      <c r="D1217" s="24"/>
      <c r="E1217" s="24"/>
      <c r="F1217" s="24"/>
      <c r="G1217" s="24"/>
      <c r="H1217" s="24"/>
    </row>
    <row r="1218" spans="4:8" ht="12.5" x14ac:dyDescent="0.25">
      <c r="D1218" s="24"/>
      <c r="E1218" s="24"/>
      <c r="F1218" s="24"/>
      <c r="G1218" s="24"/>
      <c r="H1218" s="24"/>
    </row>
    <row r="1219" spans="4:8" ht="12.5" x14ac:dyDescent="0.25">
      <c r="D1219" s="24"/>
      <c r="E1219" s="24"/>
      <c r="F1219" s="24"/>
      <c r="G1219" s="24"/>
      <c r="H1219" s="24"/>
    </row>
    <row r="1220" spans="4:8" ht="12.5" x14ac:dyDescent="0.25">
      <c r="D1220" s="24"/>
      <c r="E1220" s="24"/>
      <c r="F1220" s="24"/>
      <c r="G1220" s="24"/>
      <c r="H1220" s="24"/>
    </row>
    <row r="1221" spans="4:8" ht="12.5" x14ac:dyDescent="0.25">
      <c r="D1221" s="24"/>
      <c r="E1221" s="24"/>
      <c r="F1221" s="24"/>
      <c r="G1221" s="24"/>
      <c r="H1221" s="24"/>
    </row>
    <row r="1222" spans="4:8" ht="12.5" x14ac:dyDescent="0.25">
      <c r="D1222" s="24"/>
      <c r="E1222" s="24"/>
      <c r="F1222" s="24"/>
      <c r="G1222" s="24"/>
      <c r="H1222" s="24"/>
    </row>
    <row r="1223" spans="4:8" ht="12.5" x14ac:dyDescent="0.25">
      <c r="D1223" s="24"/>
      <c r="E1223" s="24"/>
      <c r="F1223" s="24"/>
      <c r="G1223" s="24"/>
      <c r="H1223" s="24"/>
    </row>
    <row r="1224" spans="4:8" ht="12.5" x14ac:dyDescent="0.25">
      <c r="D1224" s="24"/>
      <c r="E1224" s="24"/>
      <c r="F1224" s="24"/>
      <c r="G1224" s="24"/>
      <c r="H1224" s="24"/>
    </row>
    <row r="1225" spans="4:8" ht="12.5" x14ac:dyDescent="0.25">
      <c r="D1225" s="24"/>
      <c r="E1225" s="24"/>
      <c r="F1225" s="24"/>
      <c r="G1225" s="24"/>
      <c r="H1225" s="24"/>
    </row>
    <row r="1226" spans="4:8" ht="12.5" x14ac:dyDescent="0.25">
      <c r="D1226" s="24"/>
      <c r="E1226" s="24"/>
      <c r="F1226" s="24"/>
      <c r="G1226" s="24"/>
      <c r="H1226" s="24"/>
    </row>
    <row r="1227" spans="4:8" ht="12.5" x14ac:dyDescent="0.25">
      <c r="D1227" s="24"/>
      <c r="E1227" s="24"/>
      <c r="F1227" s="24"/>
      <c r="G1227" s="24"/>
      <c r="H1227" s="24"/>
    </row>
    <row r="1228" spans="4:8" ht="12.5" x14ac:dyDescent="0.25">
      <c r="D1228" s="24"/>
      <c r="E1228" s="24"/>
      <c r="F1228" s="24"/>
      <c r="G1228" s="24"/>
      <c r="H1228" s="24"/>
    </row>
    <row r="1229" spans="4:8" ht="12.5" x14ac:dyDescent="0.25">
      <c r="D1229" s="24"/>
      <c r="E1229" s="24"/>
      <c r="F1229" s="24"/>
      <c r="G1229" s="24"/>
      <c r="H1229" s="24"/>
    </row>
    <row r="1230" spans="4:8" ht="12.5" x14ac:dyDescent="0.25">
      <c r="D1230" s="24"/>
      <c r="E1230" s="24"/>
      <c r="F1230" s="24"/>
      <c r="G1230" s="24"/>
      <c r="H1230" s="24"/>
    </row>
    <row r="1231" spans="4:8" ht="12.5" x14ac:dyDescent="0.25">
      <c r="D1231" s="24"/>
      <c r="E1231" s="24"/>
      <c r="F1231" s="24"/>
      <c r="G1231" s="24"/>
      <c r="H1231" s="24"/>
    </row>
    <row r="1232" spans="4:8" ht="12.5" x14ac:dyDescent="0.25">
      <c r="D1232" s="24"/>
      <c r="E1232" s="24"/>
      <c r="F1232" s="24"/>
      <c r="G1232" s="24"/>
      <c r="H1232" s="24"/>
    </row>
    <row r="1233" spans="4:8" ht="12.5" x14ac:dyDescent="0.25">
      <c r="D1233" s="24"/>
      <c r="E1233" s="24"/>
      <c r="F1233" s="24"/>
      <c r="G1233" s="24"/>
      <c r="H1233" s="24"/>
    </row>
    <row r="1234" spans="4:8" ht="12.5" x14ac:dyDescent="0.25">
      <c r="D1234" s="24"/>
      <c r="E1234" s="24"/>
      <c r="F1234" s="24"/>
      <c r="G1234" s="24"/>
      <c r="H1234" s="24"/>
    </row>
    <row r="1235" spans="4:8" ht="12.5" x14ac:dyDescent="0.25">
      <c r="D1235" s="24"/>
      <c r="E1235" s="24"/>
      <c r="F1235" s="24"/>
      <c r="G1235" s="24"/>
      <c r="H1235" s="24"/>
    </row>
    <row r="1236" spans="4:8" ht="12.5" x14ac:dyDescent="0.25">
      <c r="D1236" s="24"/>
      <c r="E1236" s="24"/>
      <c r="F1236" s="24"/>
      <c r="G1236" s="24"/>
      <c r="H1236" s="24"/>
    </row>
    <row r="1237" spans="4:8" ht="12.5" x14ac:dyDescent="0.25">
      <c r="D1237" s="24"/>
      <c r="E1237" s="24"/>
      <c r="F1237" s="24"/>
      <c r="G1237" s="24"/>
      <c r="H1237" s="24"/>
    </row>
    <row r="1238" spans="4:8" ht="12.5" x14ac:dyDescent="0.25">
      <c r="D1238" s="24"/>
      <c r="E1238" s="24"/>
      <c r="F1238" s="24"/>
      <c r="G1238" s="24"/>
      <c r="H1238" s="24"/>
    </row>
    <row r="1239" spans="4:8" ht="12.5" x14ac:dyDescent="0.25">
      <c r="D1239" s="24"/>
      <c r="E1239" s="24"/>
      <c r="F1239" s="24"/>
      <c r="G1239" s="24"/>
      <c r="H1239" s="24"/>
    </row>
    <row r="1240" spans="4:8" ht="12.5" x14ac:dyDescent="0.25">
      <c r="D1240" s="24"/>
      <c r="E1240" s="24"/>
      <c r="F1240" s="24"/>
      <c r="G1240" s="24"/>
      <c r="H1240" s="24"/>
    </row>
    <row r="1241" spans="4:8" ht="12.5" x14ac:dyDescent="0.25">
      <c r="D1241" s="24"/>
      <c r="E1241" s="24"/>
      <c r="F1241" s="24"/>
      <c r="G1241" s="24"/>
      <c r="H1241" s="24"/>
    </row>
    <row r="1242" spans="4:8" ht="12.5" x14ac:dyDescent="0.25">
      <c r="D1242" s="24"/>
      <c r="E1242" s="24"/>
      <c r="F1242" s="24"/>
      <c r="G1242" s="24"/>
      <c r="H1242" s="24"/>
    </row>
    <row r="1243" spans="4:8" ht="12.5" x14ac:dyDescent="0.25">
      <c r="D1243" s="24"/>
      <c r="E1243" s="24"/>
      <c r="F1243" s="24"/>
      <c r="G1243" s="24"/>
      <c r="H1243" s="24"/>
    </row>
    <row r="1244" spans="4:8" ht="12.5" x14ac:dyDescent="0.25">
      <c r="D1244" s="24"/>
      <c r="E1244" s="24"/>
      <c r="F1244" s="24"/>
      <c r="G1244" s="24"/>
      <c r="H1244" s="24"/>
    </row>
    <row r="1245" spans="4:8" ht="12.5" x14ac:dyDescent="0.25">
      <c r="D1245" s="24"/>
      <c r="E1245" s="24"/>
      <c r="F1245" s="24"/>
      <c r="G1245" s="24"/>
      <c r="H1245" s="24"/>
    </row>
    <row r="1246" spans="4:8" ht="12.5" x14ac:dyDescent="0.25">
      <c r="D1246" s="24"/>
      <c r="E1246" s="24"/>
      <c r="F1246" s="24"/>
      <c r="G1246" s="24"/>
      <c r="H1246" s="24"/>
    </row>
    <row r="1247" spans="4:8" ht="12.5" x14ac:dyDescent="0.25">
      <c r="D1247" s="24"/>
      <c r="E1247" s="24"/>
      <c r="F1247" s="24"/>
      <c r="G1247" s="24"/>
      <c r="H1247" s="24"/>
    </row>
    <row r="1248" spans="4:8" ht="12.5" x14ac:dyDescent="0.25">
      <c r="D1248" s="24"/>
      <c r="E1248" s="24"/>
      <c r="F1248" s="24"/>
      <c r="G1248" s="24"/>
      <c r="H1248" s="24"/>
    </row>
    <row r="1249" spans="4:8" ht="12.5" x14ac:dyDescent="0.25">
      <c r="D1249" s="24"/>
      <c r="E1249" s="24"/>
      <c r="F1249" s="24"/>
      <c r="G1249" s="24"/>
      <c r="H1249" s="24"/>
    </row>
    <row r="1250" spans="4:8" ht="12.5" x14ac:dyDescent="0.25">
      <c r="D1250" s="24"/>
      <c r="E1250" s="24"/>
      <c r="F1250" s="24"/>
      <c r="G1250" s="24"/>
      <c r="H1250" s="24"/>
    </row>
    <row r="1251" spans="4:8" ht="12.5" x14ac:dyDescent="0.25">
      <c r="D1251" s="24"/>
      <c r="E1251" s="24"/>
      <c r="F1251" s="24"/>
      <c r="G1251" s="24"/>
      <c r="H1251" s="24"/>
    </row>
    <row r="1252" spans="4:8" ht="12.5" x14ac:dyDescent="0.25">
      <c r="D1252" s="24"/>
      <c r="E1252" s="24"/>
      <c r="F1252" s="24"/>
      <c r="G1252" s="24"/>
      <c r="H1252" s="24"/>
    </row>
    <row r="1253" spans="4:8" ht="12.5" x14ac:dyDescent="0.25">
      <c r="D1253" s="24"/>
      <c r="E1253" s="24"/>
      <c r="F1253" s="24"/>
      <c r="G1253" s="24"/>
      <c r="H1253" s="24"/>
    </row>
    <row r="1254" spans="4:8" ht="12.5" x14ac:dyDescent="0.25">
      <c r="D1254" s="24"/>
      <c r="E1254" s="24"/>
      <c r="F1254" s="24"/>
      <c r="G1254" s="24"/>
      <c r="H1254" s="24"/>
    </row>
    <row r="1255" spans="4:8" ht="12.5" x14ac:dyDescent="0.25">
      <c r="D1255" s="24"/>
      <c r="E1255" s="24"/>
      <c r="F1255" s="24"/>
      <c r="G1255" s="24"/>
      <c r="H1255" s="24"/>
    </row>
    <row r="1256" spans="4:8" ht="12.5" x14ac:dyDescent="0.25">
      <c r="D1256" s="24"/>
      <c r="E1256" s="24"/>
      <c r="F1256" s="24"/>
      <c r="G1256" s="24"/>
      <c r="H1256" s="24"/>
    </row>
    <row r="1257" spans="4:8" ht="12.5" x14ac:dyDescent="0.25">
      <c r="D1257" s="24"/>
      <c r="E1257" s="24"/>
      <c r="F1257" s="24"/>
      <c r="G1257" s="24"/>
      <c r="H1257" s="24"/>
    </row>
    <row r="1258" spans="4:8" ht="12.5" x14ac:dyDescent="0.25">
      <c r="D1258" s="24"/>
      <c r="E1258" s="24"/>
      <c r="F1258" s="24"/>
      <c r="G1258" s="24"/>
      <c r="H1258" s="24"/>
    </row>
    <row r="1259" spans="4:8" ht="12.5" x14ac:dyDescent="0.25">
      <c r="D1259" s="24"/>
      <c r="E1259" s="24"/>
      <c r="F1259" s="24"/>
      <c r="G1259" s="24"/>
      <c r="H1259" s="24"/>
    </row>
    <row r="1260" spans="4:8" ht="12.5" x14ac:dyDescent="0.25">
      <c r="D1260" s="24"/>
      <c r="E1260" s="24"/>
      <c r="F1260" s="24"/>
      <c r="G1260" s="24"/>
      <c r="H1260" s="24"/>
    </row>
    <row r="1261" spans="4:8" ht="12.5" x14ac:dyDescent="0.25">
      <c r="D1261" s="24"/>
      <c r="E1261" s="24"/>
      <c r="F1261" s="24"/>
      <c r="G1261" s="24"/>
      <c r="H1261" s="24"/>
    </row>
    <row r="1262" spans="4:8" ht="12.5" x14ac:dyDescent="0.25">
      <c r="D1262" s="24"/>
      <c r="E1262" s="24"/>
      <c r="F1262" s="24"/>
      <c r="G1262" s="24"/>
      <c r="H1262" s="24"/>
    </row>
    <row r="1263" spans="4:8" ht="12.5" x14ac:dyDescent="0.25">
      <c r="D1263" s="24"/>
      <c r="E1263" s="24"/>
      <c r="F1263" s="24"/>
      <c r="G1263" s="24"/>
      <c r="H1263" s="24"/>
    </row>
    <row r="1264" spans="4:8" ht="12.5" x14ac:dyDescent="0.25">
      <c r="D1264" s="24"/>
      <c r="E1264" s="24"/>
      <c r="F1264" s="24"/>
      <c r="G1264" s="24"/>
      <c r="H1264" s="24"/>
    </row>
    <row r="1265" spans="4:8" ht="12.5" x14ac:dyDescent="0.25">
      <c r="D1265" s="24"/>
      <c r="E1265" s="24"/>
      <c r="F1265" s="24"/>
      <c r="G1265" s="24"/>
      <c r="H1265" s="24"/>
    </row>
    <row r="1266" spans="4:8" ht="12.5" x14ac:dyDescent="0.25">
      <c r="D1266" s="24"/>
      <c r="E1266" s="24"/>
      <c r="F1266" s="24"/>
      <c r="G1266" s="24"/>
      <c r="H1266" s="24"/>
    </row>
    <row r="1267" spans="4:8" ht="12.5" x14ac:dyDescent="0.25">
      <c r="D1267" s="24"/>
      <c r="E1267" s="24"/>
      <c r="F1267" s="24"/>
      <c r="G1267" s="24"/>
      <c r="H1267" s="24"/>
    </row>
    <row r="1268" spans="4:8" ht="12.5" x14ac:dyDescent="0.25">
      <c r="D1268" s="24"/>
      <c r="E1268" s="24"/>
      <c r="F1268" s="24"/>
      <c r="G1268" s="24"/>
      <c r="H1268" s="24"/>
    </row>
    <row r="1269" spans="4:8" ht="12.5" x14ac:dyDescent="0.25">
      <c r="D1269" s="24"/>
      <c r="E1269" s="24"/>
      <c r="F1269" s="24"/>
      <c r="G1269" s="24"/>
      <c r="H1269" s="24"/>
    </row>
    <row r="1270" spans="4:8" ht="12.5" x14ac:dyDescent="0.25">
      <c r="D1270" s="24"/>
      <c r="E1270" s="24"/>
      <c r="F1270" s="24"/>
      <c r="G1270" s="24"/>
      <c r="H1270" s="24"/>
    </row>
    <row r="1271" spans="4:8" ht="12.5" x14ac:dyDescent="0.25">
      <c r="D1271" s="24"/>
      <c r="E1271" s="24"/>
      <c r="F1271" s="24"/>
      <c r="G1271" s="24"/>
      <c r="H1271" s="24"/>
    </row>
    <row r="1272" spans="4:8" ht="12.5" x14ac:dyDescent="0.25">
      <c r="D1272" s="24"/>
      <c r="E1272" s="24"/>
      <c r="F1272" s="24"/>
      <c r="G1272" s="24"/>
      <c r="H1272" s="24"/>
    </row>
    <row r="1273" spans="4:8" ht="12.5" x14ac:dyDescent="0.25">
      <c r="D1273" s="24"/>
      <c r="E1273" s="24"/>
      <c r="F1273" s="24"/>
      <c r="G1273" s="24"/>
      <c r="H1273" s="24"/>
    </row>
    <row r="1274" spans="4:8" ht="12.5" x14ac:dyDescent="0.25">
      <c r="D1274" s="24"/>
      <c r="E1274" s="24"/>
      <c r="F1274" s="24"/>
      <c r="G1274" s="24"/>
      <c r="H1274" s="24"/>
    </row>
    <row r="1275" spans="4:8" ht="12.5" x14ac:dyDescent="0.25">
      <c r="D1275" s="24"/>
      <c r="E1275" s="24"/>
      <c r="F1275" s="24"/>
      <c r="G1275" s="24"/>
      <c r="H1275" s="24"/>
    </row>
    <row r="1276" spans="4:8" ht="12.5" x14ac:dyDescent="0.25">
      <c r="D1276" s="24"/>
      <c r="E1276" s="24"/>
      <c r="F1276" s="24"/>
      <c r="G1276" s="24"/>
      <c r="H1276" s="24"/>
    </row>
    <row r="1277" spans="4:8" ht="12.5" x14ac:dyDescent="0.25">
      <c r="D1277" s="24"/>
      <c r="E1277" s="24"/>
      <c r="F1277" s="24"/>
      <c r="G1277" s="24"/>
      <c r="H1277" s="24"/>
    </row>
    <row r="1278" spans="4:8" ht="12.5" x14ac:dyDescent="0.25">
      <c r="D1278" s="24"/>
      <c r="E1278" s="24"/>
      <c r="F1278" s="24"/>
      <c r="G1278" s="24"/>
      <c r="H1278" s="24"/>
    </row>
    <row r="1279" spans="4:8" ht="12.5" x14ac:dyDescent="0.25">
      <c r="D1279" s="24"/>
      <c r="E1279" s="24"/>
      <c r="F1279" s="24"/>
      <c r="G1279" s="24"/>
      <c r="H1279" s="24"/>
    </row>
    <row r="1280" spans="4:8" ht="12.5" x14ac:dyDescent="0.25">
      <c r="D1280" s="24"/>
      <c r="E1280" s="24"/>
      <c r="F1280" s="24"/>
      <c r="G1280" s="24"/>
      <c r="H1280" s="24"/>
    </row>
    <row r="1281" spans="4:8" ht="12.5" x14ac:dyDescent="0.25">
      <c r="D1281" s="24"/>
      <c r="E1281" s="24"/>
      <c r="F1281" s="24"/>
      <c r="G1281" s="24"/>
      <c r="H1281" s="24"/>
    </row>
    <row r="1282" spans="4:8" ht="12.5" x14ac:dyDescent="0.25">
      <c r="D1282" s="24"/>
      <c r="E1282" s="24"/>
      <c r="F1282" s="24"/>
      <c r="G1282" s="24"/>
      <c r="H1282" s="24"/>
    </row>
    <row r="1283" spans="4:8" ht="12.5" x14ac:dyDescent="0.25">
      <c r="D1283" s="24"/>
      <c r="E1283" s="24"/>
      <c r="F1283" s="24"/>
      <c r="G1283" s="24"/>
      <c r="H1283" s="24"/>
    </row>
    <row r="1284" spans="4:8" ht="12.5" x14ac:dyDescent="0.25">
      <c r="D1284" s="24"/>
      <c r="E1284" s="24"/>
      <c r="F1284" s="24"/>
      <c r="G1284" s="24"/>
      <c r="H1284" s="24"/>
    </row>
    <row r="1285" spans="4:8" ht="12.5" x14ac:dyDescent="0.25">
      <c r="D1285" s="24"/>
      <c r="E1285" s="24"/>
      <c r="F1285" s="24"/>
      <c r="G1285" s="24"/>
      <c r="H1285" s="24"/>
    </row>
    <row r="1286" spans="4:8" ht="12.5" x14ac:dyDescent="0.25">
      <c r="D1286" s="24"/>
      <c r="E1286" s="24"/>
      <c r="F1286" s="24"/>
      <c r="G1286" s="24"/>
      <c r="H1286" s="24"/>
    </row>
    <row r="1287" spans="4:8" ht="12.5" x14ac:dyDescent="0.25">
      <c r="D1287" s="24"/>
      <c r="E1287" s="24"/>
      <c r="F1287" s="24"/>
      <c r="G1287" s="24"/>
      <c r="H1287" s="24"/>
    </row>
    <row r="1288" spans="4:8" ht="12.5" x14ac:dyDescent="0.25">
      <c r="D1288" s="24"/>
      <c r="E1288" s="24"/>
      <c r="F1288" s="24"/>
      <c r="G1288" s="24"/>
      <c r="H1288" s="24"/>
    </row>
    <row r="1289" spans="4:8" ht="12.5" x14ac:dyDescent="0.25">
      <c r="D1289" s="24"/>
      <c r="E1289" s="24"/>
      <c r="F1289" s="24"/>
      <c r="G1289" s="24"/>
      <c r="H1289" s="24"/>
    </row>
    <row r="1290" spans="4:8" ht="12.5" x14ac:dyDescent="0.25">
      <c r="D1290" s="24"/>
      <c r="E1290" s="24"/>
      <c r="F1290" s="24"/>
      <c r="G1290" s="24"/>
      <c r="H1290" s="24"/>
    </row>
    <row r="1291" spans="4:8" ht="12.5" x14ac:dyDescent="0.25">
      <c r="D1291" s="24"/>
      <c r="E1291" s="24"/>
      <c r="F1291" s="24"/>
      <c r="G1291" s="24"/>
      <c r="H1291" s="24"/>
    </row>
    <row r="1292" spans="4:8" ht="12.5" x14ac:dyDescent="0.25">
      <c r="D1292" s="24"/>
      <c r="E1292" s="24"/>
      <c r="F1292" s="24"/>
      <c r="G1292" s="24"/>
      <c r="H1292" s="24"/>
    </row>
    <row r="1293" spans="4:8" ht="12.5" x14ac:dyDescent="0.25">
      <c r="D1293" s="24"/>
      <c r="E1293" s="24"/>
      <c r="F1293" s="24"/>
      <c r="G1293" s="24"/>
      <c r="H1293" s="24"/>
    </row>
    <row r="1294" spans="4:8" ht="12.5" x14ac:dyDescent="0.25">
      <c r="D1294" s="24"/>
      <c r="E1294" s="24"/>
      <c r="F1294" s="24"/>
      <c r="G1294" s="24"/>
      <c r="H1294" s="24"/>
    </row>
    <row r="1295" spans="4:8" ht="12.5" x14ac:dyDescent="0.25">
      <c r="D1295" s="24"/>
      <c r="E1295" s="24"/>
      <c r="F1295" s="24"/>
      <c r="G1295" s="24"/>
      <c r="H1295" s="24"/>
    </row>
    <row r="1296" spans="4:8" ht="12.5" x14ac:dyDescent="0.25">
      <c r="D1296" s="24"/>
      <c r="E1296" s="24"/>
      <c r="F1296" s="24"/>
      <c r="G1296" s="24"/>
      <c r="H1296" s="24"/>
    </row>
    <row r="1297" spans="4:8" ht="12.5" x14ac:dyDescent="0.25">
      <c r="D1297" s="24"/>
      <c r="E1297" s="24"/>
      <c r="F1297" s="24"/>
      <c r="G1297" s="24"/>
      <c r="H1297" s="24"/>
    </row>
    <row r="1298" spans="4:8" ht="12.5" x14ac:dyDescent="0.25">
      <c r="D1298" s="24"/>
      <c r="E1298" s="24"/>
      <c r="F1298" s="24"/>
      <c r="G1298" s="24"/>
      <c r="H1298" s="24"/>
    </row>
    <row r="1299" spans="4:8" ht="12.5" x14ac:dyDescent="0.25">
      <c r="D1299" s="24"/>
      <c r="E1299" s="24"/>
      <c r="F1299" s="24"/>
      <c r="G1299" s="24"/>
      <c r="H1299" s="24"/>
    </row>
    <row r="1300" spans="4:8" ht="12.5" x14ac:dyDescent="0.25">
      <c r="D1300" s="24"/>
      <c r="E1300" s="24"/>
      <c r="F1300" s="24"/>
      <c r="G1300" s="24"/>
      <c r="H1300" s="24"/>
    </row>
    <row r="1301" spans="4:8" ht="12.5" x14ac:dyDescent="0.25">
      <c r="D1301" s="24"/>
      <c r="E1301" s="24"/>
      <c r="F1301" s="24"/>
      <c r="G1301" s="24"/>
      <c r="H1301" s="24"/>
    </row>
    <row r="1302" spans="4:8" ht="12.5" x14ac:dyDescent="0.25">
      <c r="D1302" s="24"/>
      <c r="E1302" s="24"/>
      <c r="F1302" s="24"/>
      <c r="G1302" s="24"/>
      <c r="H1302" s="24"/>
    </row>
    <row r="1303" spans="4:8" ht="12.5" x14ac:dyDescent="0.25">
      <c r="D1303" s="24"/>
      <c r="E1303" s="24"/>
      <c r="F1303" s="24"/>
      <c r="G1303" s="24"/>
      <c r="H1303" s="24"/>
    </row>
    <row r="1304" spans="4:8" ht="12.5" x14ac:dyDescent="0.25">
      <c r="D1304" s="24"/>
      <c r="E1304" s="24"/>
      <c r="F1304" s="24"/>
      <c r="G1304" s="24"/>
      <c r="H1304" s="24"/>
    </row>
    <row r="1305" spans="4:8" ht="12.5" x14ac:dyDescent="0.25">
      <c r="D1305" s="24"/>
      <c r="E1305" s="24"/>
      <c r="F1305" s="24"/>
      <c r="G1305" s="24"/>
      <c r="H1305" s="24"/>
    </row>
    <row r="1306" spans="4:8" ht="12.5" x14ac:dyDescent="0.25">
      <c r="D1306" s="24"/>
      <c r="E1306" s="24"/>
      <c r="F1306" s="24"/>
      <c r="G1306" s="24"/>
      <c r="H1306" s="24"/>
    </row>
    <row r="1307" spans="4:8" ht="12.5" x14ac:dyDescent="0.25">
      <c r="D1307" s="24"/>
      <c r="E1307" s="24"/>
      <c r="F1307" s="24"/>
      <c r="G1307" s="24"/>
      <c r="H1307" s="24"/>
    </row>
    <row r="1308" spans="4:8" ht="12.5" x14ac:dyDescent="0.25">
      <c r="D1308" s="24"/>
      <c r="E1308" s="24"/>
      <c r="F1308" s="24"/>
      <c r="G1308" s="24"/>
      <c r="H1308" s="24"/>
    </row>
    <row r="1309" spans="4:8" ht="12.5" x14ac:dyDescent="0.25">
      <c r="D1309" s="24"/>
      <c r="E1309" s="24"/>
      <c r="F1309" s="24"/>
      <c r="G1309" s="24"/>
      <c r="H1309" s="24"/>
    </row>
    <row r="1310" spans="4:8" ht="12.5" x14ac:dyDescent="0.25">
      <c r="D1310" s="24"/>
      <c r="E1310" s="24"/>
      <c r="F1310" s="24"/>
      <c r="G1310" s="24"/>
      <c r="H1310" s="24"/>
    </row>
    <row r="1311" spans="4:8" ht="12.5" x14ac:dyDescent="0.25">
      <c r="D1311" s="24"/>
      <c r="E1311" s="24"/>
      <c r="F1311" s="24"/>
      <c r="G1311" s="24"/>
      <c r="H1311" s="24"/>
    </row>
    <row r="1312" spans="4:8" ht="12.5" x14ac:dyDescent="0.25">
      <c r="D1312" s="24"/>
      <c r="E1312" s="24"/>
      <c r="F1312" s="24"/>
      <c r="G1312" s="24"/>
      <c r="H1312" s="24"/>
    </row>
    <row r="1313" spans="4:8" ht="12.5" x14ac:dyDescent="0.25">
      <c r="D1313" s="24"/>
      <c r="E1313" s="24"/>
      <c r="F1313" s="24"/>
      <c r="G1313" s="24"/>
      <c r="H1313" s="24"/>
    </row>
    <row r="1314" spans="4:8" ht="12.5" x14ac:dyDescent="0.25">
      <c r="D1314" s="24"/>
      <c r="E1314" s="24"/>
      <c r="F1314" s="24"/>
      <c r="G1314" s="24"/>
      <c r="H1314" s="24"/>
    </row>
    <row r="1315" spans="4:8" ht="12.5" x14ac:dyDescent="0.25">
      <c r="D1315" s="24"/>
      <c r="E1315" s="24"/>
      <c r="F1315" s="24"/>
      <c r="G1315" s="24"/>
      <c r="H1315" s="24"/>
    </row>
    <row r="1316" spans="4:8" ht="12.5" x14ac:dyDescent="0.25">
      <c r="D1316" s="24"/>
      <c r="E1316" s="24"/>
      <c r="F1316" s="24"/>
      <c r="G1316" s="24"/>
      <c r="H1316" s="24"/>
    </row>
    <row r="1317" spans="4:8" ht="12.5" x14ac:dyDescent="0.25">
      <c r="D1317" s="24"/>
      <c r="E1317" s="24"/>
      <c r="F1317" s="24"/>
      <c r="G1317" s="24"/>
      <c r="H1317" s="24"/>
    </row>
    <row r="1318" spans="4:8" ht="12.5" x14ac:dyDescent="0.25">
      <c r="D1318" s="24"/>
      <c r="E1318" s="24"/>
      <c r="F1318" s="24"/>
      <c r="G1318" s="24"/>
      <c r="H1318" s="24"/>
    </row>
    <row r="1319" spans="4:8" ht="12.5" x14ac:dyDescent="0.25">
      <c r="D1319" s="24"/>
      <c r="E1319" s="24"/>
      <c r="F1319" s="24"/>
      <c r="G1319" s="24"/>
      <c r="H1319" s="24"/>
    </row>
    <row r="1320" spans="4:8" ht="12.5" x14ac:dyDescent="0.25">
      <c r="D1320" s="24"/>
      <c r="E1320" s="24"/>
      <c r="F1320" s="24"/>
      <c r="G1320" s="24"/>
      <c r="H1320" s="24"/>
    </row>
    <row r="1321" spans="4:8" ht="12.5" x14ac:dyDescent="0.25">
      <c r="D1321" s="24"/>
      <c r="E1321" s="24"/>
      <c r="F1321" s="24"/>
      <c r="G1321" s="24"/>
      <c r="H1321" s="24"/>
    </row>
    <row r="1322" spans="4:8" ht="12.5" x14ac:dyDescent="0.25">
      <c r="D1322" s="24"/>
      <c r="E1322" s="24"/>
      <c r="F1322" s="24"/>
      <c r="G1322" s="24"/>
      <c r="H1322" s="24"/>
    </row>
    <row r="1323" spans="4:8" ht="12.5" x14ac:dyDescent="0.25">
      <c r="D1323" s="24"/>
      <c r="E1323" s="24"/>
      <c r="F1323" s="24"/>
      <c r="G1323" s="24"/>
      <c r="H1323" s="24"/>
    </row>
    <row r="1324" spans="4:8" ht="12.5" x14ac:dyDescent="0.25">
      <c r="D1324" s="24"/>
      <c r="E1324" s="24"/>
      <c r="F1324" s="24"/>
      <c r="G1324" s="24"/>
      <c r="H1324" s="24"/>
    </row>
    <row r="1325" spans="4:8" ht="12.5" x14ac:dyDescent="0.25">
      <c r="D1325" s="24"/>
      <c r="E1325" s="24"/>
      <c r="F1325" s="24"/>
      <c r="G1325" s="24"/>
      <c r="H1325" s="24"/>
    </row>
    <row r="1326" spans="4:8" ht="12.5" x14ac:dyDescent="0.25">
      <c r="D1326" s="24"/>
      <c r="E1326" s="24"/>
      <c r="F1326" s="24"/>
      <c r="G1326" s="24"/>
      <c r="H1326" s="24"/>
    </row>
    <row r="1327" spans="4:8" ht="12.5" x14ac:dyDescent="0.25">
      <c r="D1327" s="24"/>
      <c r="E1327" s="24"/>
      <c r="F1327" s="24"/>
      <c r="G1327" s="24"/>
      <c r="H1327" s="24"/>
    </row>
    <row r="1328" spans="4:8" ht="12.5" x14ac:dyDescent="0.25">
      <c r="D1328" s="24"/>
      <c r="E1328" s="24"/>
      <c r="F1328" s="24"/>
      <c r="G1328" s="24"/>
      <c r="H1328" s="24"/>
    </row>
    <row r="1329" spans="4:8" ht="12.5" x14ac:dyDescent="0.25">
      <c r="D1329" s="24"/>
      <c r="E1329" s="24"/>
      <c r="F1329" s="24"/>
      <c r="G1329" s="24"/>
      <c r="H1329" s="24"/>
    </row>
    <row r="1330" spans="4:8" ht="12.5" x14ac:dyDescent="0.25">
      <c r="D1330" s="24"/>
      <c r="E1330" s="24"/>
      <c r="F1330" s="24"/>
      <c r="G1330" s="24"/>
      <c r="H1330" s="24"/>
    </row>
    <row r="1331" spans="4:8" ht="12.5" x14ac:dyDescent="0.25">
      <c r="D1331" s="24"/>
      <c r="E1331" s="24"/>
      <c r="F1331" s="24"/>
      <c r="G1331" s="24"/>
      <c r="H1331" s="24"/>
    </row>
    <row r="1332" spans="4:8" ht="12.5" x14ac:dyDescent="0.25">
      <c r="D1332" s="24"/>
      <c r="E1332" s="24"/>
      <c r="F1332" s="24"/>
      <c r="G1332" s="24"/>
      <c r="H1332" s="24"/>
    </row>
    <row r="1333" spans="4:8" ht="12.5" x14ac:dyDescent="0.25">
      <c r="D1333" s="24"/>
      <c r="E1333" s="24"/>
      <c r="F1333" s="24"/>
      <c r="G1333" s="24"/>
      <c r="H1333" s="24"/>
    </row>
    <row r="1334" spans="4:8" ht="12.5" x14ac:dyDescent="0.25">
      <c r="D1334" s="24"/>
      <c r="E1334" s="24"/>
      <c r="F1334" s="24"/>
      <c r="G1334" s="24"/>
      <c r="H1334" s="24"/>
    </row>
    <row r="1335" spans="4:8" ht="12.5" x14ac:dyDescent="0.25">
      <c r="D1335" s="24"/>
      <c r="E1335" s="24"/>
      <c r="F1335" s="24"/>
      <c r="G1335" s="24"/>
      <c r="H1335" s="24"/>
    </row>
    <row r="1336" spans="4:8" ht="12.5" x14ac:dyDescent="0.25">
      <c r="D1336" s="24"/>
      <c r="E1336" s="24"/>
      <c r="F1336" s="24"/>
      <c r="G1336" s="24"/>
      <c r="H1336" s="24"/>
    </row>
    <row r="1337" spans="4:8" ht="12.5" x14ac:dyDescent="0.25">
      <c r="D1337" s="24"/>
      <c r="E1337" s="24"/>
      <c r="F1337" s="24"/>
      <c r="G1337" s="24"/>
      <c r="H1337" s="24"/>
    </row>
    <row r="1338" spans="4:8" ht="12.5" x14ac:dyDescent="0.25">
      <c r="D1338" s="24"/>
      <c r="E1338" s="24"/>
      <c r="F1338" s="24"/>
      <c r="G1338" s="24"/>
      <c r="H1338" s="24"/>
    </row>
    <row r="1339" spans="4:8" ht="12.5" x14ac:dyDescent="0.25">
      <c r="D1339" s="24"/>
      <c r="E1339" s="24"/>
      <c r="F1339" s="24"/>
      <c r="G1339" s="24"/>
      <c r="H1339" s="24"/>
    </row>
    <row r="1340" spans="4:8" ht="12.5" x14ac:dyDescent="0.25">
      <c r="D1340" s="24"/>
      <c r="E1340" s="24"/>
      <c r="F1340" s="24"/>
      <c r="G1340" s="24"/>
      <c r="H1340" s="24"/>
    </row>
    <row r="1341" spans="4:8" ht="12.5" x14ac:dyDescent="0.25">
      <c r="D1341" s="24"/>
      <c r="E1341" s="24"/>
      <c r="F1341" s="24"/>
      <c r="G1341" s="24"/>
      <c r="H1341" s="24"/>
    </row>
    <row r="1342" spans="4:8" ht="12.5" x14ac:dyDescent="0.25">
      <c r="D1342" s="24"/>
      <c r="E1342" s="24"/>
      <c r="F1342" s="24"/>
      <c r="G1342" s="24"/>
      <c r="H1342" s="24"/>
    </row>
    <row r="1343" spans="4:8" ht="12.5" x14ac:dyDescent="0.25">
      <c r="D1343" s="24"/>
      <c r="E1343" s="24"/>
      <c r="F1343" s="24"/>
      <c r="G1343" s="24"/>
      <c r="H1343" s="24"/>
    </row>
    <row r="1344" spans="4:8" ht="12.5" x14ac:dyDescent="0.25">
      <c r="D1344" s="24"/>
      <c r="E1344" s="24"/>
      <c r="F1344" s="24"/>
      <c r="G1344" s="24"/>
      <c r="H1344" s="24"/>
    </row>
    <row r="1345" spans="4:8" ht="12.5" x14ac:dyDescent="0.25">
      <c r="D1345" s="24"/>
      <c r="E1345" s="24"/>
      <c r="F1345" s="24"/>
      <c r="G1345" s="24"/>
      <c r="H1345" s="24"/>
    </row>
    <row r="1346" spans="4:8" ht="12.5" x14ac:dyDescent="0.25">
      <c r="D1346" s="24"/>
      <c r="E1346" s="24"/>
      <c r="F1346" s="24"/>
      <c r="G1346" s="24"/>
      <c r="H1346" s="24"/>
    </row>
    <row r="1347" spans="4:8" ht="12.5" x14ac:dyDescent="0.25">
      <c r="D1347" s="24"/>
      <c r="E1347" s="24"/>
      <c r="F1347" s="24"/>
      <c r="G1347" s="24"/>
      <c r="H1347" s="24"/>
    </row>
    <row r="1348" spans="4:8" ht="12.5" x14ac:dyDescent="0.25">
      <c r="D1348" s="24"/>
      <c r="E1348" s="24"/>
      <c r="F1348" s="24"/>
      <c r="G1348" s="24"/>
      <c r="H1348" s="24"/>
    </row>
    <row r="1349" spans="4:8" ht="12.5" x14ac:dyDescent="0.25">
      <c r="D1349" s="24"/>
      <c r="E1349" s="24"/>
      <c r="F1349" s="24"/>
      <c r="G1349" s="24"/>
      <c r="H1349" s="24"/>
    </row>
    <row r="1350" spans="4:8" ht="12.5" x14ac:dyDescent="0.25">
      <c r="D1350" s="24"/>
      <c r="E1350" s="24"/>
      <c r="F1350" s="24"/>
      <c r="G1350" s="24"/>
      <c r="H1350" s="24"/>
    </row>
    <row r="1351" spans="4:8" ht="12.5" x14ac:dyDescent="0.25">
      <c r="D1351" s="24"/>
      <c r="E1351" s="24"/>
      <c r="F1351" s="24"/>
      <c r="G1351" s="24"/>
      <c r="H1351" s="24"/>
    </row>
    <row r="1352" spans="4:8" ht="12.5" x14ac:dyDescent="0.25">
      <c r="D1352" s="24"/>
      <c r="E1352" s="24"/>
      <c r="F1352" s="24"/>
      <c r="G1352" s="24"/>
      <c r="H1352" s="24"/>
    </row>
    <row r="1353" spans="4:8" ht="12.5" x14ac:dyDescent="0.25">
      <c r="D1353" s="24"/>
      <c r="E1353" s="24"/>
      <c r="F1353" s="24"/>
      <c r="G1353" s="24"/>
      <c r="H1353" s="24"/>
    </row>
    <row r="1354" spans="4:8" ht="12.5" x14ac:dyDescent="0.25">
      <c r="D1354" s="24"/>
      <c r="E1354" s="24"/>
      <c r="F1354" s="24"/>
      <c r="G1354" s="24"/>
      <c r="H1354" s="24"/>
    </row>
    <row r="1355" spans="4:8" ht="12.5" x14ac:dyDescent="0.25">
      <c r="D1355" s="24"/>
      <c r="E1355" s="24"/>
      <c r="F1355" s="24"/>
      <c r="G1355" s="24"/>
      <c r="H1355" s="24"/>
    </row>
    <row r="1356" spans="4:8" ht="12.5" x14ac:dyDescent="0.25">
      <c r="D1356" s="24"/>
      <c r="E1356" s="24"/>
      <c r="F1356" s="24"/>
      <c r="G1356" s="24"/>
      <c r="H1356" s="24"/>
    </row>
    <row r="1357" spans="4:8" ht="12.5" x14ac:dyDescent="0.25">
      <c r="D1357" s="24"/>
      <c r="E1357" s="24"/>
      <c r="F1357" s="24"/>
      <c r="G1357" s="24"/>
      <c r="H1357" s="24"/>
    </row>
    <row r="1358" spans="4:8" ht="12.5" x14ac:dyDescent="0.25">
      <c r="D1358" s="24"/>
      <c r="E1358" s="24"/>
      <c r="F1358" s="24"/>
      <c r="G1358" s="24"/>
      <c r="H1358" s="24"/>
    </row>
    <row r="1359" spans="4:8" ht="12.5" x14ac:dyDescent="0.25">
      <c r="D1359" s="24"/>
      <c r="E1359" s="24"/>
      <c r="F1359" s="24"/>
      <c r="G1359" s="24"/>
      <c r="H1359" s="24"/>
    </row>
    <row r="1360" spans="4:8" ht="12.5" x14ac:dyDescent="0.25">
      <c r="D1360" s="24"/>
      <c r="E1360" s="24"/>
      <c r="F1360" s="24"/>
      <c r="G1360" s="24"/>
      <c r="H1360" s="24"/>
    </row>
    <row r="1361" spans="4:8" ht="12.5" x14ac:dyDescent="0.25">
      <c r="D1361" s="24"/>
      <c r="E1361" s="24"/>
      <c r="F1361" s="24"/>
      <c r="G1361" s="24"/>
      <c r="H1361" s="24"/>
    </row>
    <row r="1362" spans="4:8" ht="12.5" x14ac:dyDescent="0.25">
      <c r="D1362" s="24"/>
      <c r="E1362" s="24"/>
      <c r="F1362" s="24"/>
      <c r="G1362" s="24"/>
      <c r="H1362" s="24"/>
    </row>
    <row r="1363" spans="4:8" ht="12.5" x14ac:dyDescent="0.25">
      <c r="D1363" s="24"/>
      <c r="E1363" s="24"/>
      <c r="F1363" s="24"/>
      <c r="G1363" s="24"/>
      <c r="H1363" s="24"/>
    </row>
    <row r="1364" spans="4:8" ht="12.5" x14ac:dyDescent="0.25">
      <c r="D1364" s="24"/>
      <c r="E1364" s="24"/>
      <c r="F1364" s="24"/>
      <c r="G1364" s="24"/>
      <c r="H1364" s="24"/>
    </row>
    <row r="1365" spans="4:8" ht="12.5" x14ac:dyDescent="0.25">
      <c r="D1365" s="24"/>
      <c r="E1365" s="24"/>
      <c r="F1365" s="24"/>
      <c r="G1365" s="24"/>
      <c r="H1365" s="24"/>
    </row>
    <row r="1366" spans="4:8" ht="12.5" x14ac:dyDescent="0.25">
      <c r="D1366" s="24"/>
      <c r="E1366" s="24"/>
      <c r="F1366" s="24"/>
      <c r="G1366" s="24"/>
      <c r="H1366" s="24"/>
    </row>
    <row r="1367" spans="4:8" ht="12.5" x14ac:dyDescent="0.25">
      <c r="D1367" s="24"/>
      <c r="E1367" s="24"/>
      <c r="F1367" s="24"/>
      <c r="G1367" s="24"/>
      <c r="H1367" s="24"/>
    </row>
    <row r="1368" spans="4:8" ht="12.5" x14ac:dyDescent="0.25">
      <c r="D1368" s="24"/>
      <c r="E1368" s="24"/>
      <c r="F1368" s="24"/>
      <c r="G1368" s="24"/>
      <c r="H1368" s="24"/>
    </row>
    <row r="1369" spans="4:8" ht="12.5" x14ac:dyDescent="0.25">
      <c r="D1369" s="24"/>
      <c r="E1369" s="24"/>
      <c r="F1369" s="24"/>
      <c r="G1369" s="24"/>
      <c r="H1369" s="24"/>
    </row>
    <row r="1370" spans="4:8" ht="12.5" x14ac:dyDescent="0.25">
      <c r="D1370" s="24"/>
      <c r="E1370" s="24"/>
      <c r="F1370" s="24"/>
      <c r="G1370" s="24"/>
      <c r="H1370" s="24"/>
    </row>
    <row r="1371" spans="4:8" ht="12.5" x14ac:dyDescent="0.25">
      <c r="D1371" s="24"/>
      <c r="E1371" s="24"/>
      <c r="F1371" s="24"/>
      <c r="G1371" s="24"/>
      <c r="H1371" s="24"/>
    </row>
    <row r="1372" spans="4:8" ht="12.5" x14ac:dyDescent="0.25">
      <c r="D1372" s="24"/>
      <c r="E1372" s="24"/>
      <c r="F1372" s="24"/>
      <c r="G1372" s="24"/>
      <c r="H1372" s="24"/>
    </row>
    <row r="1373" spans="4:8" ht="12.5" x14ac:dyDescent="0.25">
      <c r="D1373" s="24"/>
      <c r="E1373" s="24"/>
      <c r="F1373" s="24"/>
      <c r="G1373" s="24"/>
      <c r="H1373" s="24"/>
    </row>
    <row r="1374" spans="4:8" ht="12.5" x14ac:dyDescent="0.25">
      <c r="D1374" s="24"/>
      <c r="E1374" s="24"/>
      <c r="F1374" s="24"/>
      <c r="G1374" s="24"/>
      <c r="H1374" s="24"/>
    </row>
    <row r="1375" spans="4:8" ht="12.5" x14ac:dyDescent="0.25">
      <c r="D1375" s="24"/>
      <c r="E1375" s="24"/>
      <c r="F1375" s="24"/>
      <c r="G1375" s="24"/>
      <c r="H1375" s="24"/>
    </row>
    <row r="1376" spans="4:8" ht="12.5" x14ac:dyDescent="0.25">
      <c r="D1376" s="24"/>
      <c r="E1376" s="24"/>
      <c r="F1376" s="24"/>
      <c r="G1376" s="24"/>
      <c r="H1376" s="24"/>
    </row>
    <row r="1377" spans="4:8" ht="12.5" x14ac:dyDescent="0.25">
      <c r="D1377" s="24"/>
      <c r="E1377" s="24"/>
      <c r="F1377" s="24"/>
      <c r="G1377" s="24"/>
      <c r="H1377" s="24"/>
    </row>
    <row r="1378" spans="4:8" ht="12.5" x14ac:dyDescent="0.25">
      <c r="D1378" s="24"/>
      <c r="E1378" s="24"/>
      <c r="F1378" s="24"/>
      <c r="G1378" s="24"/>
      <c r="H1378" s="24"/>
    </row>
    <row r="1379" spans="4:8" ht="12.5" x14ac:dyDescent="0.25">
      <c r="D1379" s="24"/>
      <c r="E1379" s="24"/>
      <c r="F1379" s="24"/>
      <c r="G1379" s="24"/>
      <c r="H1379" s="24"/>
    </row>
    <row r="1380" spans="4:8" ht="12.5" x14ac:dyDescent="0.25">
      <c r="D1380" s="24"/>
      <c r="E1380" s="24"/>
      <c r="F1380" s="24"/>
      <c r="G1380" s="24"/>
      <c r="H1380" s="24"/>
    </row>
    <row r="1381" spans="4:8" ht="12.5" x14ac:dyDescent="0.25">
      <c r="D1381" s="24"/>
      <c r="E1381" s="24"/>
      <c r="F1381" s="24"/>
      <c r="G1381" s="24"/>
      <c r="H1381" s="24"/>
    </row>
    <row r="1382" spans="4:8" ht="12.5" x14ac:dyDescent="0.25">
      <c r="D1382" s="24"/>
      <c r="E1382" s="24"/>
      <c r="F1382" s="24"/>
      <c r="G1382" s="24"/>
      <c r="H1382" s="24"/>
    </row>
    <row r="1383" spans="4:8" ht="12.5" x14ac:dyDescent="0.25">
      <c r="D1383" s="24"/>
      <c r="E1383" s="24"/>
      <c r="F1383" s="24"/>
      <c r="G1383" s="24"/>
      <c r="H1383" s="24"/>
    </row>
    <row r="1384" spans="4:8" ht="12.5" x14ac:dyDescent="0.25">
      <c r="D1384" s="24"/>
      <c r="E1384" s="24"/>
      <c r="F1384" s="24"/>
      <c r="G1384" s="24"/>
      <c r="H1384" s="24"/>
    </row>
    <row r="1385" spans="4:8" ht="12.5" x14ac:dyDescent="0.25">
      <c r="D1385" s="24"/>
      <c r="E1385" s="24"/>
      <c r="F1385" s="24"/>
      <c r="G1385" s="24"/>
      <c r="H1385" s="24"/>
    </row>
    <row r="1386" spans="4:8" ht="12.5" x14ac:dyDescent="0.25">
      <c r="D1386" s="24"/>
      <c r="E1386" s="24"/>
      <c r="F1386" s="24"/>
      <c r="G1386" s="24"/>
      <c r="H1386" s="24"/>
    </row>
    <row r="1387" spans="4:8" ht="12.5" x14ac:dyDescent="0.25">
      <c r="D1387" s="24"/>
      <c r="E1387" s="24"/>
      <c r="F1387" s="24"/>
      <c r="G1387" s="24"/>
      <c r="H1387" s="24"/>
    </row>
    <row r="1388" spans="4:8" ht="12.5" x14ac:dyDescent="0.25">
      <c r="D1388" s="24"/>
      <c r="E1388" s="24"/>
      <c r="F1388" s="24"/>
      <c r="G1388" s="24"/>
      <c r="H1388" s="24"/>
    </row>
    <row r="1389" spans="4:8" ht="12.5" x14ac:dyDescent="0.25">
      <c r="D1389" s="24"/>
      <c r="E1389" s="24"/>
      <c r="F1389" s="24"/>
      <c r="G1389" s="24"/>
      <c r="H1389" s="24"/>
    </row>
    <row r="1390" spans="4:8" ht="12.5" x14ac:dyDescent="0.25">
      <c r="D1390" s="24"/>
      <c r="E1390" s="24"/>
      <c r="F1390" s="24"/>
      <c r="G1390" s="24"/>
      <c r="H1390" s="24"/>
    </row>
    <row r="1391" spans="4:8" ht="12.5" x14ac:dyDescent="0.25">
      <c r="D1391" s="24"/>
      <c r="E1391" s="24"/>
      <c r="F1391" s="24"/>
      <c r="G1391" s="24"/>
      <c r="H1391" s="24"/>
    </row>
    <row r="1392" spans="4:8" ht="12.5" x14ac:dyDescent="0.25">
      <c r="D1392" s="24"/>
      <c r="E1392" s="24"/>
      <c r="F1392" s="24"/>
      <c r="G1392" s="24"/>
      <c r="H1392" s="24"/>
    </row>
    <row r="1393" spans="4:8" ht="12.5" x14ac:dyDescent="0.25">
      <c r="D1393" s="24"/>
      <c r="E1393" s="24"/>
      <c r="F1393" s="24"/>
      <c r="G1393" s="24"/>
      <c r="H1393" s="24"/>
    </row>
    <row r="1394" spans="4:8" ht="12.5" x14ac:dyDescent="0.25">
      <c r="D1394" s="24"/>
      <c r="E1394" s="24"/>
      <c r="F1394" s="24"/>
      <c r="G1394" s="24"/>
      <c r="H1394" s="24"/>
    </row>
    <row r="1395" spans="4:8" ht="12.5" x14ac:dyDescent="0.25">
      <c r="D1395" s="24"/>
      <c r="E1395" s="24"/>
      <c r="F1395" s="24"/>
      <c r="G1395" s="24"/>
      <c r="H1395" s="24"/>
    </row>
    <row r="1396" spans="4:8" ht="12.5" x14ac:dyDescent="0.25">
      <c r="D1396" s="24"/>
      <c r="E1396" s="24"/>
      <c r="F1396" s="24"/>
      <c r="G1396" s="24"/>
      <c r="H1396" s="24"/>
    </row>
    <row r="1397" spans="4:8" ht="12.5" x14ac:dyDescent="0.25">
      <c r="D1397" s="24"/>
      <c r="E1397" s="24"/>
      <c r="F1397" s="24"/>
      <c r="G1397" s="24"/>
      <c r="H1397" s="24"/>
    </row>
    <row r="1398" spans="4:8" ht="12.5" x14ac:dyDescent="0.25">
      <c r="D1398" s="24"/>
      <c r="E1398" s="24"/>
      <c r="F1398" s="24"/>
      <c r="G1398" s="24"/>
      <c r="H1398" s="24"/>
    </row>
    <row r="1399" spans="4:8" ht="12.5" x14ac:dyDescent="0.25">
      <c r="D1399" s="24"/>
      <c r="E1399" s="24"/>
      <c r="F1399" s="24"/>
      <c r="G1399" s="24"/>
      <c r="H1399" s="24"/>
    </row>
    <row r="1400" spans="4:8" ht="12.5" x14ac:dyDescent="0.25">
      <c r="D1400" s="24"/>
      <c r="E1400" s="24"/>
      <c r="F1400" s="24"/>
      <c r="G1400" s="24"/>
      <c r="H1400" s="24"/>
    </row>
    <row r="1401" spans="4:8" ht="12.5" x14ac:dyDescent="0.25">
      <c r="D1401" s="24"/>
      <c r="E1401" s="24"/>
      <c r="F1401" s="24"/>
      <c r="G1401" s="24"/>
      <c r="H1401" s="24"/>
    </row>
    <row r="1402" spans="4:8" ht="12.5" x14ac:dyDescent="0.25">
      <c r="D1402" s="24"/>
      <c r="E1402" s="24"/>
      <c r="F1402" s="24"/>
      <c r="G1402" s="24"/>
      <c r="H1402" s="24"/>
    </row>
    <row r="1403" spans="4:8" ht="12.5" x14ac:dyDescent="0.25">
      <c r="D1403" s="24"/>
      <c r="E1403" s="24"/>
      <c r="F1403" s="24"/>
      <c r="G1403" s="24"/>
      <c r="H1403" s="24"/>
    </row>
    <row r="1404" spans="4:8" ht="12.5" x14ac:dyDescent="0.25">
      <c r="D1404" s="24"/>
      <c r="E1404" s="24"/>
      <c r="F1404" s="24"/>
      <c r="G1404" s="24"/>
      <c r="H1404" s="24"/>
    </row>
    <row r="1405" spans="4:8" ht="12.5" x14ac:dyDescent="0.25">
      <c r="D1405" s="24"/>
      <c r="E1405" s="24"/>
      <c r="F1405" s="24"/>
      <c r="G1405" s="24"/>
      <c r="H1405" s="24"/>
    </row>
    <row r="1406" spans="4:8" ht="12.5" x14ac:dyDescent="0.25">
      <c r="D1406" s="24"/>
      <c r="E1406" s="24"/>
      <c r="F1406" s="24"/>
      <c r="G1406" s="24"/>
      <c r="H1406" s="24"/>
    </row>
    <row r="1407" spans="4:8" ht="12.5" x14ac:dyDescent="0.25">
      <c r="D1407" s="24"/>
      <c r="E1407" s="24"/>
      <c r="F1407" s="24"/>
      <c r="G1407" s="24"/>
      <c r="H1407" s="24"/>
    </row>
    <row r="1408" spans="4:8" ht="12.5" x14ac:dyDescent="0.25">
      <c r="D1408" s="24"/>
      <c r="E1408" s="24"/>
      <c r="F1408" s="24"/>
      <c r="G1408" s="24"/>
      <c r="H1408" s="24"/>
    </row>
    <row r="1409" spans="4:8" ht="12.5" x14ac:dyDescent="0.25">
      <c r="D1409" s="24"/>
      <c r="E1409" s="24"/>
      <c r="F1409" s="24"/>
      <c r="G1409" s="24"/>
      <c r="H1409" s="24"/>
    </row>
    <row r="1410" spans="4:8" ht="12.5" x14ac:dyDescent="0.25">
      <c r="D1410" s="24"/>
      <c r="E1410" s="24"/>
      <c r="F1410" s="24"/>
      <c r="G1410" s="24"/>
      <c r="H1410" s="24"/>
    </row>
    <row r="1411" spans="4:8" ht="12.5" x14ac:dyDescent="0.25">
      <c r="D1411" s="24"/>
      <c r="E1411" s="24"/>
      <c r="F1411" s="24"/>
      <c r="G1411" s="24"/>
      <c r="H1411" s="24"/>
    </row>
    <row r="1412" spans="4:8" ht="12.5" x14ac:dyDescent="0.25">
      <c r="D1412" s="24"/>
      <c r="E1412" s="24"/>
      <c r="F1412" s="24"/>
      <c r="G1412" s="24"/>
      <c r="H1412" s="24"/>
    </row>
    <row r="1413" spans="4:8" ht="12.5" x14ac:dyDescent="0.25">
      <c r="D1413" s="24"/>
      <c r="E1413" s="24"/>
      <c r="F1413" s="24"/>
      <c r="G1413" s="24"/>
      <c r="H1413" s="24"/>
    </row>
    <row r="1414" spans="4:8" ht="12.5" x14ac:dyDescent="0.25">
      <c r="D1414" s="24"/>
      <c r="E1414" s="24"/>
      <c r="F1414" s="24"/>
      <c r="G1414" s="24"/>
      <c r="H1414" s="24"/>
    </row>
    <row r="1415" spans="4:8" ht="12.5" x14ac:dyDescent="0.25">
      <c r="D1415" s="24"/>
      <c r="E1415" s="24"/>
      <c r="F1415" s="24"/>
      <c r="G1415" s="24"/>
      <c r="H1415" s="24"/>
    </row>
    <row r="1416" spans="4:8" ht="12.5" x14ac:dyDescent="0.25">
      <c r="D1416" s="24"/>
      <c r="E1416" s="24"/>
      <c r="F1416" s="24"/>
      <c r="G1416" s="24"/>
      <c r="H1416" s="24"/>
    </row>
    <row r="1417" spans="4:8" ht="12.5" x14ac:dyDescent="0.25">
      <c r="D1417" s="24"/>
      <c r="E1417" s="24"/>
      <c r="F1417" s="24"/>
      <c r="G1417" s="24"/>
      <c r="H1417" s="24"/>
    </row>
    <row r="1418" spans="4:8" ht="12.5" x14ac:dyDescent="0.25">
      <c r="D1418" s="24"/>
      <c r="E1418" s="24"/>
      <c r="F1418" s="24"/>
      <c r="G1418" s="24"/>
      <c r="H1418" s="24"/>
    </row>
    <row r="1419" spans="4:8" ht="12.5" x14ac:dyDescent="0.25">
      <c r="D1419" s="24"/>
      <c r="E1419" s="24"/>
      <c r="F1419" s="24"/>
      <c r="G1419" s="24"/>
      <c r="H1419" s="24"/>
    </row>
    <row r="1420" spans="4:8" ht="12.5" x14ac:dyDescent="0.25">
      <c r="D1420" s="24"/>
      <c r="E1420" s="24"/>
      <c r="F1420" s="24"/>
      <c r="G1420" s="24"/>
      <c r="H1420" s="24"/>
    </row>
    <row r="1421" spans="4:8" ht="12.5" x14ac:dyDescent="0.25">
      <c r="D1421" s="24"/>
      <c r="E1421" s="24"/>
      <c r="F1421" s="24"/>
      <c r="G1421" s="24"/>
      <c r="H1421" s="24"/>
    </row>
    <row r="1422" spans="4:8" ht="12.5" x14ac:dyDescent="0.25">
      <c r="D1422" s="24"/>
      <c r="E1422" s="24"/>
      <c r="F1422" s="24"/>
      <c r="G1422" s="24"/>
      <c r="H1422" s="24"/>
    </row>
    <row r="1423" spans="4:8" ht="12.5" x14ac:dyDescent="0.25">
      <c r="D1423" s="24"/>
      <c r="E1423" s="24"/>
      <c r="F1423" s="24"/>
      <c r="G1423" s="24"/>
      <c r="H1423" s="24"/>
    </row>
    <row r="1424" spans="4:8" ht="12.5" x14ac:dyDescent="0.25">
      <c r="D1424" s="24"/>
      <c r="E1424" s="24"/>
      <c r="F1424" s="24"/>
      <c r="G1424" s="24"/>
      <c r="H1424" s="24"/>
    </row>
    <row r="1425" spans="4:8" ht="12.5" x14ac:dyDescent="0.25">
      <c r="D1425" s="24"/>
      <c r="E1425" s="24"/>
      <c r="F1425" s="24"/>
      <c r="G1425" s="24"/>
      <c r="H1425" s="24"/>
    </row>
    <row r="1426" spans="4:8" ht="12.5" x14ac:dyDescent="0.25">
      <c r="D1426" s="24"/>
      <c r="E1426" s="24"/>
      <c r="F1426" s="24"/>
      <c r="G1426" s="24"/>
      <c r="H1426" s="24"/>
    </row>
    <row r="1427" spans="4:8" ht="12.5" x14ac:dyDescent="0.25">
      <c r="D1427" s="24"/>
      <c r="E1427" s="24"/>
      <c r="F1427" s="24"/>
      <c r="G1427" s="24"/>
      <c r="H1427" s="24"/>
    </row>
    <row r="1428" spans="4:8" ht="12.5" x14ac:dyDescent="0.25">
      <c r="D1428" s="24"/>
      <c r="E1428" s="24"/>
      <c r="F1428" s="24"/>
      <c r="G1428" s="24"/>
      <c r="H1428" s="24"/>
    </row>
    <row r="1429" spans="4:8" ht="12.5" x14ac:dyDescent="0.25">
      <c r="D1429" s="24"/>
      <c r="E1429" s="24"/>
      <c r="F1429" s="24"/>
      <c r="G1429" s="24"/>
      <c r="H1429" s="24"/>
    </row>
    <row r="1430" spans="4:8" ht="12.5" x14ac:dyDescent="0.25">
      <c r="D1430" s="24"/>
      <c r="E1430" s="24"/>
      <c r="F1430" s="24"/>
      <c r="G1430" s="24"/>
      <c r="H1430" s="24"/>
    </row>
    <row r="1431" spans="4:8" ht="12.5" x14ac:dyDescent="0.25">
      <c r="D1431" s="24"/>
      <c r="E1431" s="24"/>
      <c r="F1431" s="24"/>
      <c r="G1431" s="24"/>
      <c r="H1431" s="24"/>
    </row>
    <row r="1432" spans="4:8" ht="12.5" x14ac:dyDescent="0.25">
      <c r="D1432" s="24"/>
      <c r="E1432" s="24"/>
      <c r="F1432" s="24"/>
      <c r="G1432" s="24"/>
      <c r="H1432" s="24"/>
    </row>
    <row r="1433" spans="4:8" ht="12.5" x14ac:dyDescent="0.25">
      <c r="D1433" s="24"/>
      <c r="E1433" s="24"/>
      <c r="F1433" s="24"/>
      <c r="G1433" s="24"/>
      <c r="H1433" s="24"/>
    </row>
    <row r="1434" spans="4:8" ht="12.5" x14ac:dyDescent="0.25">
      <c r="D1434" s="24"/>
      <c r="E1434" s="24"/>
      <c r="F1434" s="24"/>
      <c r="G1434" s="24"/>
      <c r="H1434" s="24"/>
    </row>
    <row r="1435" spans="4:8" ht="12.5" x14ac:dyDescent="0.25">
      <c r="D1435" s="24"/>
      <c r="E1435" s="24"/>
      <c r="F1435" s="24"/>
      <c r="G1435" s="24"/>
      <c r="H1435" s="24"/>
    </row>
    <row r="1436" spans="4:8" ht="12.5" x14ac:dyDescent="0.25">
      <c r="D1436" s="24"/>
      <c r="E1436" s="24"/>
      <c r="F1436" s="24"/>
      <c r="G1436" s="24"/>
      <c r="H1436" s="24"/>
    </row>
    <row r="1437" spans="4:8" ht="12.5" x14ac:dyDescent="0.25">
      <c r="D1437" s="24"/>
      <c r="E1437" s="24"/>
      <c r="F1437" s="24"/>
      <c r="G1437" s="24"/>
      <c r="H1437" s="24"/>
    </row>
    <row r="1438" spans="4:8" ht="12.5" x14ac:dyDescent="0.25">
      <c r="D1438" s="24"/>
      <c r="E1438" s="24"/>
      <c r="F1438" s="24"/>
      <c r="G1438" s="24"/>
      <c r="H1438" s="24"/>
    </row>
    <row r="1439" spans="4:8" ht="12.5" x14ac:dyDescent="0.25">
      <c r="D1439" s="24"/>
      <c r="E1439" s="24"/>
      <c r="F1439" s="24"/>
      <c r="G1439" s="24"/>
      <c r="H1439" s="24"/>
    </row>
    <row r="1440" spans="4:8" ht="12.5" x14ac:dyDescent="0.25">
      <c r="D1440" s="24"/>
      <c r="E1440" s="24"/>
      <c r="F1440" s="24"/>
      <c r="G1440" s="24"/>
      <c r="H1440" s="24"/>
    </row>
    <row r="1441" spans="4:8" ht="12.5" x14ac:dyDescent="0.25">
      <c r="D1441" s="24"/>
      <c r="E1441" s="24"/>
      <c r="F1441" s="24"/>
      <c r="G1441" s="24"/>
      <c r="H1441" s="24"/>
    </row>
    <row r="1442" spans="4:8" ht="12.5" x14ac:dyDescent="0.25">
      <c r="D1442" s="24"/>
      <c r="E1442" s="24"/>
      <c r="F1442" s="24"/>
      <c r="G1442" s="24"/>
      <c r="H1442" s="24"/>
    </row>
    <row r="1443" spans="4:8" ht="12.5" x14ac:dyDescent="0.25">
      <c r="D1443" s="24"/>
      <c r="E1443" s="24"/>
      <c r="F1443" s="24"/>
      <c r="G1443" s="24"/>
      <c r="H1443" s="24"/>
    </row>
    <row r="1444" spans="4:8" ht="12.5" x14ac:dyDescent="0.25">
      <c r="D1444" s="24"/>
      <c r="E1444" s="24"/>
      <c r="F1444" s="24"/>
      <c r="G1444" s="24"/>
      <c r="H1444" s="24"/>
    </row>
    <row r="1445" spans="4:8" ht="12.5" x14ac:dyDescent="0.25">
      <c r="D1445" s="24"/>
      <c r="E1445" s="24"/>
      <c r="F1445" s="24"/>
      <c r="G1445" s="24"/>
      <c r="H1445" s="24"/>
    </row>
    <row r="1446" spans="4:8" ht="12.5" x14ac:dyDescent="0.25">
      <c r="D1446" s="24"/>
      <c r="E1446" s="24"/>
      <c r="F1446" s="24"/>
      <c r="G1446" s="24"/>
      <c r="H1446" s="24"/>
    </row>
    <row r="1447" spans="4:8" ht="12.5" x14ac:dyDescent="0.25">
      <c r="D1447" s="24"/>
      <c r="E1447" s="24"/>
      <c r="F1447" s="24"/>
      <c r="G1447" s="24"/>
      <c r="H1447" s="24"/>
    </row>
    <row r="1448" spans="4:8" ht="12.5" x14ac:dyDescent="0.25">
      <c r="D1448" s="24"/>
      <c r="E1448" s="24"/>
      <c r="F1448" s="24"/>
      <c r="G1448" s="24"/>
      <c r="H1448" s="24"/>
    </row>
    <row r="1449" spans="4:8" ht="12.5" x14ac:dyDescent="0.25">
      <c r="D1449" s="24"/>
      <c r="E1449" s="24"/>
      <c r="F1449" s="24"/>
      <c r="G1449" s="24"/>
      <c r="H1449" s="24"/>
    </row>
    <row r="1450" spans="4:8" ht="12.5" x14ac:dyDescent="0.25">
      <c r="D1450" s="24"/>
      <c r="E1450" s="24"/>
      <c r="F1450" s="24"/>
      <c r="G1450" s="24"/>
      <c r="H1450" s="24"/>
    </row>
    <row r="1451" spans="4:8" ht="12.5" x14ac:dyDescent="0.25">
      <c r="D1451" s="24"/>
      <c r="E1451" s="24"/>
      <c r="F1451" s="24"/>
      <c r="G1451" s="24"/>
      <c r="H1451" s="24"/>
    </row>
    <row r="1452" spans="4:8" ht="12.5" x14ac:dyDescent="0.25">
      <c r="D1452" s="24"/>
      <c r="E1452" s="24"/>
      <c r="F1452" s="24"/>
      <c r="G1452" s="24"/>
      <c r="H1452" s="24"/>
    </row>
    <row r="1453" spans="4:8" ht="12.5" x14ac:dyDescent="0.25">
      <c r="D1453" s="24"/>
      <c r="E1453" s="24"/>
      <c r="F1453" s="24"/>
      <c r="G1453" s="24"/>
      <c r="H1453" s="24"/>
    </row>
    <row r="1454" spans="4:8" ht="12.5" x14ac:dyDescent="0.25">
      <c r="D1454" s="24"/>
      <c r="E1454" s="24"/>
      <c r="F1454" s="24"/>
      <c r="G1454" s="24"/>
      <c r="H1454" s="24"/>
    </row>
    <row r="1455" spans="4:8" ht="12.5" x14ac:dyDescent="0.25">
      <c r="D1455" s="24"/>
      <c r="E1455" s="24"/>
      <c r="F1455" s="24"/>
      <c r="G1455" s="24"/>
      <c r="H1455" s="24"/>
    </row>
    <row r="1456" spans="4:8" ht="12.5" x14ac:dyDescent="0.25">
      <c r="D1456" s="24"/>
      <c r="E1456" s="24"/>
      <c r="F1456" s="24"/>
      <c r="G1456" s="24"/>
      <c r="H1456" s="24"/>
    </row>
    <row r="1457" spans="4:8" ht="12.5" x14ac:dyDescent="0.25">
      <c r="D1457" s="24"/>
      <c r="E1457" s="24"/>
      <c r="F1457" s="24"/>
      <c r="G1457" s="24"/>
      <c r="H1457" s="24"/>
    </row>
    <row r="1458" spans="4:8" ht="12.5" x14ac:dyDescent="0.25">
      <c r="D1458" s="24"/>
      <c r="E1458" s="24"/>
      <c r="F1458" s="24"/>
      <c r="G1458" s="24"/>
      <c r="H1458" s="24"/>
    </row>
    <row r="1459" spans="4:8" ht="12.5" x14ac:dyDescent="0.25">
      <c r="D1459" s="24"/>
      <c r="E1459" s="24"/>
      <c r="F1459" s="24"/>
      <c r="G1459" s="24"/>
      <c r="H1459" s="24"/>
    </row>
    <row r="1460" spans="4:8" ht="12.5" x14ac:dyDescent="0.25">
      <c r="D1460" s="24"/>
      <c r="E1460" s="24"/>
      <c r="F1460" s="24"/>
      <c r="G1460" s="24"/>
      <c r="H1460" s="24"/>
    </row>
    <row r="1461" spans="4:8" ht="12.5" x14ac:dyDescent="0.25">
      <c r="D1461" s="24"/>
      <c r="E1461" s="24"/>
      <c r="F1461" s="24"/>
      <c r="G1461" s="24"/>
      <c r="H1461" s="24"/>
    </row>
    <row r="1462" spans="4:8" ht="12.5" x14ac:dyDescent="0.25">
      <c r="D1462" s="24"/>
      <c r="E1462" s="24"/>
      <c r="F1462" s="24"/>
      <c r="G1462" s="24"/>
      <c r="H1462" s="24"/>
    </row>
    <row r="1463" spans="4:8" ht="12.5" x14ac:dyDescent="0.25">
      <c r="D1463" s="24"/>
      <c r="E1463" s="24"/>
      <c r="F1463" s="24"/>
      <c r="G1463" s="24"/>
      <c r="H1463" s="24"/>
    </row>
    <row r="1464" spans="4:8" ht="12.5" x14ac:dyDescent="0.25">
      <c r="D1464" s="24"/>
      <c r="E1464" s="24"/>
      <c r="F1464" s="24"/>
      <c r="G1464" s="24"/>
      <c r="H1464" s="24"/>
    </row>
    <row r="1465" spans="4:8" ht="12.5" x14ac:dyDescent="0.25">
      <c r="D1465" s="24"/>
      <c r="E1465" s="24"/>
      <c r="F1465" s="24"/>
      <c r="G1465" s="24"/>
      <c r="H1465" s="24"/>
    </row>
    <row r="1466" spans="4:8" ht="12.5" x14ac:dyDescent="0.25">
      <c r="D1466" s="24"/>
      <c r="E1466" s="24"/>
      <c r="F1466" s="24"/>
      <c r="G1466" s="24"/>
      <c r="H1466" s="24"/>
    </row>
    <row r="1467" spans="4:8" ht="12.5" x14ac:dyDescent="0.25">
      <c r="D1467" s="24"/>
      <c r="E1467" s="24"/>
      <c r="F1467" s="24"/>
      <c r="G1467" s="24"/>
      <c r="H1467" s="24"/>
    </row>
    <row r="1468" spans="4:8" ht="12.5" x14ac:dyDescent="0.25">
      <c r="D1468" s="24"/>
      <c r="E1468" s="24"/>
      <c r="F1468" s="24"/>
      <c r="G1468" s="24"/>
      <c r="H1468" s="24"/>
    </row>
    <row r="1469" spans="4:8" ht="12.5" x14ac:dyDescent="0.25">
      <c r="D1469" s="24"/>
      <c r="E1469" s="24"/>
      <c r="F1469" s="24"/>
      <c r="G1469" s="24"/>
      <c r="H1469" s="24"/>
    </row>
    <row r="1470" spans="4:8" ht="12.5" x14ac:dyDescent="0.25">
      <c r="D1470" s="24"/>
      <c r="E1470" s="24"/>
      <c r="F1470" s="24"/>
      <c r="G1470" s="24"/>
      <c r="H1470" s="24"/>
    </row>
    <row r="1471" spans="4:8" ht="12.5" x14ac:dyDescent="0.25">
      <c r="D1471" s="24"/>
      <c r="E1471" s="24"/>
      <c r="F1471" s="24"/>
      <c r="G1471" s="24"/>
      <c r="H1471" s="24"/>
    </row>
    <row r="1472" spans="4:8" ht="12.5" x14ac:dyDescent="0.25">
      <c r="D1472" s="24"/>
      <c r="E1472" s="24"/>
      <c r="F1472" s="24"/>
      <c r="G1472" s="24"/>
      <c r="H1472" s="24"/>
    </row>
    <row r="1473" spans="4:8" ht="12.5" x14ac:dyDescent="0.25">
      <c r="D1473" s="24"/>
      <c r="E1473" s="24"/>
      <c r="F1473" s="24"/>
      <c r="G1473" s="24"/>
      <c r="H1473" s="24"/>
    </row>
    <row r="1474" spans="4:8" ht="12.5" x14ac:dyDescent="0.25">
      <c r="D1474" s="24"/>
      <c r="E1474" s="24"/>
      <c r="F1474" s="24"/>
      <c r="G1474" s="24"/>
      <c r="H1474" s="24"/>
    </row>
    <row r="1475" spans="4:8" ht="12.5" x14ac:dyDescent="0.25">
      <c r="D1475" s="24"/>
      <c r="E1475" s="24"/>
      <c r="F1475" s="24"/>
      <c r="G1475" s="24"/>
      <c r="H1475" s="24"/>
    </row>
    <row r="1476" spans="4:8" ht="12.5" x14ac:dyDescent="0.25">
      <c r="D1476" s="24"/>
      <c r="E1476" s="24"/>
      <c r="F1476" s="24"/>
      <c r="G1476" s="24"/>
      <c r="H1476" s="24"/>
    </row>
    <row r="1477" spans="4:8" ht="12.5" x14ac:dyDescent="0.25">
      <c r="D1477" s="24"/>
      <c r="E1477" s="24"/>
      <c r="F1477" s="24"/>
      <c r="G1477" s="24"/>
      <c r="H1477" s="24"/>
    </row>
    <row r="1478" spans="4:8" ht="12.5" x14ac:dyDescent="0.25">
      <c r="D1478" s="24"/>
      <c r="E1478" s="24"/>
      <c r="F1478" s="24"/>
      <c r="G1478" s="24"/>
      <c r="H1478" s="24"/>
    </row>
    <row r="1479" spans="4:8" ht="12.5" x14ac:dyDescent="0.25">
      <c r="D1479" s="24"/>
      <c r="E1479" s="24"/>
      <c r="F1479" s="24"/>
      <c r="G1479" s="24"/>
      <c r="H1479" s="24"/>
    </row>
    <row r="1480" spans="4:8" ht="12.5" x14ac:dyDescent="0.25">
      <c r="D1480" s="24"/>
      <c r="E1480" s="24"/>
      <c r="F1480" s="24"/>
      <c r="G1480" s="24"/>
      <c r="H1480" s="24"/>
    </row>
    <row r="1481" spans="4:8" ht="12.5" x14ac:dyDescent="0.25">
      <c r="D1481" s="24"/>
      <c r="E1481" s="24"/>
      <c r="F1481" s="24"/>
      <c r="G1481" s="24"/>
      <c r="H1481" s="24"/>
    </row>
    <row r="1482" spans="4:8" ht="12.5" x14ac:dyDescent="0.25">
      <c r="D1482" s="24"/>
      <c r="E1482" s="24"/>
      <c r="F1482" s="24"/>
      <c r="G1482" s="24"/>
      <c r="H1482" s="24"/>
    </row>
    <row r="1483" spans="4:8" ht="12.5" x14ac:dyDescent="0.25">
      <c r="D1483" s="24"/>
      <c r="E1483" s="24"/>
      <c r="F1483" s="24"/>
      <c r="G1483" s="24"/>
      <c r="H1483" s="24"/>
    </row>
    <row r="1484" spans="4:8" ht="12.5" x14ac:dyDescent="0.25">
      <c r="D1484" s="24"/>
      <c r="E1484" s="24"/>
      <c r="F1484" s="24"/>
      <c r="G1484" s="24"/>
      <c r="H1484" s="24"/>
    </row>
    <row r="1485" spans="4:8" ht="12.5" x14ac:dyDescent="0.25">
      <c r="D1485" s="24"/>
      <c r="E1485" s="24"/>
      <c r="F1485" s="24"/>
      <c r="G1485" s="24"/>
      <c r="H1485" s="24"/>
    </row>
    <row r="1486" spans="4:8" ht="12.5" x14ac:dyDescent="0.25">
      <c r="D1486" s="24"/>
      <c r="E1486" s="24"/>
      <c r="F1486" s="24"/>
      <c r="G1486" s="24"/>
      <c r="H1486" s="24"/>
    </row>
    <row r="1487" spans="4:8" ht="12.5" x14ac:dyDescent="0.25">
      <c r="D1487" s="24"/>
      <c r="E1487" s="24"/>
      <c r="F1487" s="24"/>
      <c r="G1487" s="24"/>
      <c r="H1487" s="24"/>
    </row>
    <row r="1488" spans="4:8" ht="12.5" x14ac:dyDescent="0.25">
      <c r="D1488" s="24"/>
      <c r="E1488" s="24"/>
      <c r="F1488" s="24"/>
      <c r="G1488" s="24"/>
      <c r="H1488" s="24"/>
    </row>
    <row r="1489" spans="4:8" ht="12.5" x14ac:dyDescent="0.25">
      <c r="D1489" s="24"/>
      <c r="E1489" s="24"/>
      <c r="F1489" s="24"/>
      <c r="G1489" s="24"/>
      <c r="H1489" s="24"/>
    </row>
    <row r="1490" spans="4:8" ht="12.5" x14ac:dyDescent="0.25">
      <c r="D1490" s="24"/>
      <c r="E1490" s="24"/>
      <c r="F1490" s="24"/>
      <c r="G1490" s="24"/>
      <c r="H1490" s="24"/>
    </row>
    <row r="1491" spans="4:8" ht="12.5" x14ac:dyDescent="0.25">
      <c r="D1491" s="24"/>
      <c r="E1491" s="24"/>
      <c r="F1491" s="24"/>
      <c r="G1491" s="24"/>
      <c r="H1491" s="24"/>
    </row>
    <row r="1492" spans="4:8" ht="12.5" x14ac:dyDescent="0.25">
      <c r="D1492" s="24"/>
      <c r="E1492" s="24"/>
      <c r="F1492" s="24"/>
      <c r="G1492" s="24"/>
      <c r="H1492" s="24"/>
    </row>
    <row r="1493" spans="4:8" ht="12.5" x14ac:dyDescent="0.25">
      <c r="D1493" s="24"/>
      <c r="E1493" s="24"/>
      <c r="F1493" s="24"/>
      <c r="G1493" s="24"/>
      <c r="H1493" s="24"/>
    </row>
    <row r="1494" spans="4:8" ht="12.5" x14ac:dyDescent="0.25">
      <c r="D1494" s="24"/>
      <c r="E1494" s="24"/>
      <c r="F1494" s="24"/>
      <c r="G1494" s="24"/>
      <c r="H1494" s="24"/>
    </row>
    <row r="1495" spans="4:8" ht="12.5" x14ac:dyDescent="0.25">
      <c r="D1495" s="24"/>
      <c r="E1495" s="24"/>
      <c r="F1495" s="24"/>
      <c r="G1495" s="24"/>
      <c r="H1495" s="24"/>
    </row>
    <row r="1496" spans="4:8" ht="12.5" x14ac:dyDescent="0.25">
      <c r="D1496" s="24"/>
      <c r="E1496" s="24"/>
      <c r="F1496" s="24"/>
      <c r="G1496" s="24"/>
      <c r="H1496" s="24"/>
    </row>
    <row r="1497" spans="4:8" ht="12.5" x14ac:dyDescent="0.25">
      <c r="D1497" s="24"/>
      <c r="E1497" s="24"/>
      <c r="F1497" s="24"/>
      <c r="G1497" s="24"/>
      <c r="H1497" s="24"/>
    </row>
    <row r="1498" spans="4:8" ht="12.5" x14ac:dyDescent="0.25">
      <c r="D1498" s="24"/>
      <c r="E1498" s="24"/>
      <c r="F1498" s="24"/>
      <c r="G1498" s="24"/>
      <c r="H1498" s="24"/>
    </row>
    <row r="1499" spans="4:8" ht="12.5" x14ac:dyDescent="0.25">
      <c r="D1499" s="24"/>
      <c r="E1499" s="24"/>
      <c r="F1499" s="24"/>
      <c r="G1499" s="24"/>
      <c r="H1499" s="24"/>
    </row>
    <row r="1500" spans="4:8" ht="12.5" x14ac:dyDescent="0.25">
      <c r="D1500" s="24"/>
      <c r="E1500" s="24"/>
      <c r="F1500" s="24"/>
      <c r="G1500" s="24"/>
      <c r="H1500" s="24"/>
    </row>
    <row r="1501" spans="4:8" ht="12.5" x14ac:dyDescent="0.25">
      <c r="D1501" s="24"/>
      <c r="E1501" s="24"/>
      <c r="F1501" s="24"/>
      <c r="G1501" s="24"/>
      <c r="H1501" s="24"/>
    </row>
    <row r="1502" spans="4:8" ht="12.5" x14ac:dyDescent="0.25">
      <c r="D1502" s="24"/>
      <c r="E1502" s="24"/>
      <c r="F1502" s="24"/>
      <c r="G1502" s="24"/>
      <c r="H1502" s="24"/>
    </row>
    <row r="1503" spans="4:8" ht="12.5" x14ac:dyDescent="0.25">
      <c r="D1503" s="24"/>
      <c r="E1503" s="24"/>
      <c r="F1503" s="24"/>
      <c r="G1503" s="24"/>
      <c r="H1503" s="24"/>
    </row>
    <row r="1504" spans="4:8" ht="12.5" x14ac:dyDescent="0.25">
      <c r="D1504" s="24"/>
      <c r="E1504" s="24"/>
      <c r="F1504" s="24"/>
      <c r="G1504" s="24"/>
      <c r="H1504" s="24"/>
    </row>
    <row r="1505" spans="4:8" ht="12.5" x14ac:dyDescent="0.25">
      <c r="D1505" s="24"/>
      <c r="E1505" s="24"/>
      <c r="F1505" s="24"/>
      <c r="G1505" s="24"/>
      <c r="H1505" s="24"/>
    </row>
    <row r="1506" spans="4:8" ht="12.5" x14ac:dyDescent="0.25">
      <c r="D1506" s="24"/>
      <c r="E1506" s="24"/>
      <c r="F1506" s="24"/>
      <c r="G1506" s="24"/>
      <c r="H1506" s="24"/>
    </row>
    <row r="1507" spans="4:8" ht="12.5" x14ac:dyDescent="0.25">
      <c r="D1507" s="24"/>
      <c r="E1507" s="24"/>
      <c r="F1507" s="24"/>
      <c r="G1507" s="24"/>
      <c r="H1507" s="24"/>
    </row>
    <row r="1508" spans="4:8" ht="12.5" x14ac:dyDescent="0.25">
      <c r="D1508" s="24"/>
      <c r="E1508" s="24"/>
      <c r="F1508" s="24"/>
      <c r="G1508" s="24"/>
      <c r="H1508" s="24"/>
    </row>
    <row r="1509" spans="4:8" ht="12.5" x14ac:dyDescent="0.25">
      <c r="D1509" s="24"/>
      <c r="E1509" s="24"/>
      <c r="F1509" s="24"/>
      <c r="G1509" s="24"/>
      <c r="H1509" s="24"/>
    </row>
    <row r="1510" spans="4:8" ht="12.5" x14ac:dyDescent="0.25">
      <c r="D1510" s="24"/>
      <c r="E1510" s="24"/>
      <c r="F1510" s="24"/>
      <c r="G1510" s="24"/>
      <c r="H1510" s="24"/>
    </row>
    <row r="1511" spans="4:8" ht="12.5" x14ac:dyDescent="0.25">
      <c r="D1511" s="24"/>
      <c r="E1511" s="24"/>
      <c r="F1511" s="24"/>
      <c r="G1511" s="24"/>
      <c r="H1511" s="24"/>
    </row>
    <row r="1512" spans="4:8" ht="12.5" x14ac:dyDescent="0.25">
      <c r="D1512" s="24"/>
      <c r="E1512" s="24"/>
      <c r="F1512" s="24"/>
      <c r="G1512" s="24"/>
      <c r="H1512" s="24"/>
    </row>
    <row r="1513" spans="4:8" ht="12.5" x14ac:dyDescent="0.25">
      <c r="D1513" s="24"/>
      <c r="E1513" s="24"/>
      <c r="F1513" s="24"/>
      <c r="G1513" s="24"/>
      <c r="H1513" s="24"/>
    </row>
    <row r="1514" spans="4:8" ht="12.5" x14ac:dyDescent="0.25">
      <c r="D1514" s="24"/>
      <c r="E1514" s="24"/>
      <c r="F1514" s="24"/>
      <c r="G1514" s="24"/>
      <c r="H1514" s="24"/>
    </row>
    <row r="1515" spans="4:8" ht="12.5" x14ac:dyDescent="0.25">
      <c r="D1515" s="24"/>
      <c r="E1515" s="24"/>
      <c r="F1515" s="24"/>
      <c r="G1515" s="24"/>
      <c r="H1515" s="24"/>
    </row>
    <row r="1516" spans="4:8" ht="12.5" x14ac:dyDescent="0.25">
      <c r="D1516" s="24"/>
      <c r="E1516" s="24"/>
      <c r="F1516" s="24"/>
      <c r="G1516" s="24"/>
      <c r="H1516" s="24"/>
    </row>
    <row r="1517" spans="4:8" ht="12.5" x14ac:dyDescent="0.25">
      <c r="D1517" s="24"/>
      <c r="E1517" s="24"/>
      <c r="F1517" s="24"/>
      <c r="G1517" s="24"/>
      <c r="H1517" s="24"/>
    </row>
    <row r="1518" spans="4:8" ht="12.5" x14ac:dyDescent="0.25">
      <c r="D1518" s="24"/>
      <c r="E1518" s="24"/>
      <c r="F1518" s="24"/>
      <c r="G1518" s="24"/>
      <c r="H1518" s="24"/>
    </row>
    <row r="1519" spans="4:8" ht="12.5" x14ac:dyDescent="0.25">
      <c r="D1519" s="24"/>
      <c r="E1519" s="24"/>
      <c r="F1519" s="24"/>
      <c r="G1519" s="24"/>
      <c r="H1519" s="24"/>
    </row>
    <row r="1520" spans="4:8" ht="12.5" x14ac:dyDescent="0.25">
      <c r="D1520" s="24"/>
      <c r="E1520" s="24"/>
      <c r="F1520" s="24"/>
      <c r="G1520" s="24"/>
      <c r="H1520" s="24"/>
    </row>
    <row r="1521" spans="4:8" ht="12.5" x14ac:dyDescent="0.25">
      <c r="D1521" s="24"/>
      <c r="E1521" s="24"/>
      <c r="F1521" s="24"/>
      <c r="G1521" s="24"/>
      <c r="H1521" s="24"/>
    </row>
    <row r="1522" spans="4:8" ht="12.5" x14ac:dyDescent="0.25">
      <c r="D1522" s="24"/>
      <c r="E1522" s="24"/>
      <c r="F1522" s="24"/>
      <c r="G1522" s="24"/>
      <c r="H1522" s="24"/>
    </row>
    <row r="1523" spans="4:8" ht="12.5" x14ac:dyDescent="0.25">
      <c r="D1523" s="24"/>
      <c r="E1523" s="24"/>
      <c r="F1523" s="24"/>
      <c r="G1523" s="24"/>
      <c r="H1523" s="24"/>
    </row>
    <row r="1524" spans="4:8" ht="12.5" x14ac:dyDescent="0.25">
      <c r="D1524" s="24"/>
      <c r="E1524" s="24"/>
      <c r="F1524" s="24"/>
      <c r="G1524" s="24"/>
      <c r="H1524" s="24"/>
    </row>
    <row r="1525" spans="4:8" ht="12.5" x14ac:dyDescent="0.25">
      <c r="D1525" s="24"/>
      <c r="E1525" s="24"/>
      <c r="F1525" s="24"/>
      <c r="G1525" s="24"/>
      <c r="H1525" s="24"/>
    </row>
    <row r="1526" spans="4:8" ht="12.5" x14ac:dyDescent="0.25">
      <c r="D1526" s="24"/>
      <c r="E1526" s="24"/>
      <c r="F1526" s="24"/>
      <c r="G1526" s="24"/>
      <c r="H1526" s="24"/>
    </row>
    <row r="1527" spans="4:8" ht="12.5" x14ac:dyDescent="0.25">
      <c r="D1527" s="24"/>
      <c r="E1527" s="24"/>
      <c r="F1527" s="24"/>
      <c r="G1527" s="24"/>
      <c r="H1527" s="24"/>
    </row>
    <row r="1528" spans="4:8" ht="12.5" x14ac:dyDescent="0.25">
      <c r="D1528" s="24"/>
      <c r="E1528" s="24"/>
      <c r="F1528" s="24"/>
      <c r="G1528" s="24"/>
      <c r="H1528" s="24"/>
    </row>
    <row r="1529" spans="4:8" ht="12.5" x14ac:dyDescent="0.25">
      <c r="D1529" s="24"/>
      <c r="E1529" s="24"/>
      <c r="F1529" s="24"/>
      <c r="G1529" s="24"/>
      <c r="H1529" s="24"/>
    </row>
    <row r="1530" spans="4:8" ht="12.5" x14ac:dyDescent="0.25">
      <c r="D1530" s="24"/>
      <c r="E1530" s="24"/>
      <c r="F1530" s="24"/>
      <c r="G1530" s="24"/>
      <c r="H1530" s="24"/>
    </row>
    <row r="1531" spans="4:8" ht="12.5" x14ac:dyDescent="0.25">
      <c r="D1531" s="24"/>
      <c r="E1531" s="24"/>
      <c r="F1531" s="24"/>
      <c r="G1531" s="24"/>
      <c r="H1531" s="24"/>
    </row>
    <row r="1532" spans="4:8" ht="12.5" x14ac:dyDescent="0.25">
      <c r="D1532" s="24"/>
      <c r="E1532" s="24"/>
      <c r="F1532" s="24"/>
      <c r="G1532" s="24"/>
      <c r="H1532" s="24"/>
    </row>
    <row r="1533" spans="4:8" ht="12.5" x14ac:dyDescent="0.25">
      <c r="D1533" s="24"/>
      <c r="E1533" s="24"/>
      <c r="F1533" s="24"/>
      <c r="G1533" s="24"/>
      <c r="H1533" s="24"/>
    </row>
    <row r="1534" spans="4:8" ht="12.5" x14ac:dyDescent="0.25">
      <c r="D1534" s="24"/>
      <c r="E1534" s="24"/>
      <c r="F1534" s="24"/>
      <c r="G1534" s="24"/>
      <c r="H1534" s="24"/>
    </row>
    <row r="1535" spans="4:8" ht="12.5" x14ac:dyDescent="0.25">
      <c r="D1535" s="24"/>
      <c r="E1535" s="24"/>
      <c r="F1535" s="24"/>
      <c r="G1535" s="24"/>
      <c r="H1535" s="24"/>
    </row>
    <row r="1536" spans="4:8" ht="12.5" x14ac:dyDescent="0.25">
      <c r="D1536" s="24"/>
      <c r="E1536" s="24"/>
      <c r="F1536" s="24"/>
      <c r="G1536" s="24"/>
      <c r="H1536" s="24"/>
    </row>
    <row r="1537" spans="4:8" ht="12.5" x14ac:dyDescent="0.25">
      <c r="D1537" s="24"/>
      <c r="E1537" s="24"/>
      <c r="F1537" s="24"/>
      <c r="G1537" s="24"/>
      <c r="H1537" s="24"/>
    </row>
    <row r="1538" spans="4:8" ht="12.5" x14ac:dyDescent="0.25">
      <c r="D1538" s="24"/>
      <c r="E1538" s="24"/>
      <c r="F1538" s="24"/>
      <c r="G1538" s="24"/>
      <c r="H1538" s="24"/>
    </row>
    <row r="1539" spans="4:8" ht="12.5" x14ac:dyDescent="0.25">
      <c r="D1539" s="24"/>
      <c r="E1539" s="24"/>
      <c r="F1539" s="24"/>
      <c r="G1539" s="24"/>
      <c r="H1539" s="24"/>
    </row>
    <row r="1540" spans="4:8" ht="12.5" x14ac:dyDescent="0.25">
      <c r="D1540" s="24"/>
      <c r="E1540" s="24"/>
      <c r="F1540" s="24"/>
      <c r="G1540" s="24"/>
      <c r="H1540" s="24"/>
    </row>
    <row r="1541" spans="4:8" ht="12.5" x14ac:dyDescent="0.25">
      <c r="D1541" s="24"/>
      <c r="E1541" s="24"/>
      <c r="F1541" s="24"/>
      <c r="G1541" s="24"/>
      <c r="H1541" s="24"/>
    </row>
    <row r="1542" spans="4:8" ht="12.5" x14ac:dyDescent="0.25">
      <c r="D1542" s="24"/>
      <c r="E1542" s="24"/>
      <c r="F1542" s="24"/>
      <c r="G1542" s="24"/>
      <c r="H1542" s="24"/>
    </row>
    <row r="1543" spans="4:8" ht="12.5" x14ac:dyDescent="0.25">
      <c r="D1543" s="24"/>
      <c r="E1543" s="24"/>
      <c r="F1543" s="24"/>
      <c r="G1543" s="24"/>
      <c r="H1543" s="24"/>
    </row>
    <row r="1544" spans="4:8" ht="12.5" x14ac:dyDescent="0.25">
      <c r="D1544" s="24"/>
      <c r="E1544" s="24"/>
      <c r="F1544" s="24"/>
      <c r="G1544" s="24"/>
      <c r="H1544" s="24"/>
    </row>
    <row r="1545" spans="4:8" ht="12.5" x14ac:dyDescent="0.25">
      <c r="D1545" s="24"/>
      <c r="E1545" s="24"/>
      <c r="F1545" s="24"/>
      <c r="G1545" s="24"/>
      <c r="H1545" s="24"/>
    </row>
    <row r="1546" spans="4:8" ht="12.5" x14ac:dyDescent="0.25">
      <c r="D1546" s="24"/>
      <c r="E1546" s="24"/>
      <c r="F1546" s="24"/>
      <c r="G1546" s="24"/>
      <c r="H1546" s="24"/>
    </row>
    <row r="1547" spans="4:8" ht="12.5" x14ac:dyDescent="0.25">
      <c r="D1547" s="24"/>
      <c r="E1547" s="24"/>
      <c r="F1547" s="24"/>
      <c r="G1547" s="24"/>
      <c r="H1547" s="24"/>
    </row>
    <row r="1548" spans="4:8" ht="12.5" x14ac:dyDescent="0.25">
      <c r="D1548" s="24"/>
      <c r="E1548" s="24"/>
      <c r="F1548" s="24"/>
      <c r="G1548" s="24"/>
      <c r="H1548" s="24"/>
    </row>
    <row r="1549" spans="4:8" ht="12.5" x14ac:dyDescent="0.25">
      <c r="D1549" s="24"/>
      <c r="E1549" s="24"/>
      <c r="F1549" s="24"/>
      <c r="G1549" s="24"/>
      <c r="H1549" s="24"/>
    </row>
    <row r="1550" spans="4:8" ht="12.5" x14ac:dyDescent="0.25">
      <c r="D1550" s="24"/>
      <c r="E1550" s="24"/>
      <c r="F1550" s="24"/>
      <c r="G1550" s="24"/>
      <c r="H1550" s="24"/>
    </row>
    <row r="1551" spans="4:8" ht="12.5" x14ac:dyDescent="0.25">
      <c r="D1551" s="24"/>
      <c r="E1551" s="24"/>
      <c r="F1551" s="24"/>
      <c r="G1551" s="24"/>
      <c r="H1551" s="24"/>
    </row>
    <row r="1552" spans="4:8" ht="12.5" x14ac:dyDescent="0.25">
      <c r="D1552" s="24"/>
      <c r="E1552" s="24"/>
      <c r="F1552" s="24"/>
      <c r="G1552" s="24"/>
      <c r="H1552" s="24"/>
    </row>
    <row r="1553" spans="4:8" ht="12.5" x14ac:dyDescent="0.25">
      <c r="D1553" s="24"/>
      <c r="E1553" s="24"/>
      <c r="F1553" s="24"/>
      <c r="G1553" s="24"/>
      <c r="H1553" s="24"/>
    </row>
    <row r="1554" spans="4:8" ht="12.5" x14ac:dyDescent="0.25">
      <c r="D1554" s="24"/>
      <c r="E1554" s="24"/>
      <c r="F1554" s="24"/>
      <c r="G1554" s="24"/>
      <c r="H1554" s="24"/>
    </row>
    <row r="1555" spans="4:8" ht="12.5" x14ac:dyDescent="0.25">
      <c r="D1555" s="24"/>
      <c r="E1555" s="24"/>
      <c r="F1555" s="24"/>
      <c r="G1555" s="24"/>
      <c r="H1555" s="24"/>
    </row>
    <row r="1556" spans="4:8" ht="12.5" x14ac:dyDescent="0.25">
      <c r="D1556" s="24"/>
      <c r="E1556" s="24"/>
      <c r="F1556" s="24"/>
      <c r="G1556" s="24"/>
      <c r="H1556" s="24"/>
    </row>
    <row r="1557" spans="4:8" ht="12.5" x14ac:dyDescent="0.25">
      <c r="D1557" s="24"/>
      <c r="E1557" s="24"/>
      <c r="F1557" s="24"/>
      <c r="G1557" s="24"/>
      <c r="H1557" s="24"/>
    </row>
    <row r="1558" spans="4:8" ht="12.5" x14ac:dyDescent="0.25">
      <c r="D1558" s="24"/>
      <c r="E1558" s="24"/>
      <c r="F1558" s="24"/>
      <c r="G1558" s="24"/>
      <c r="H1558" s="24"/>
    </row>
    <row r="1559" spans="4:8" ht="12.5" x14ac:dyDescent="0.25">
      <c r="D1559" s="24"/>
      <c r="E1559" s="24"/>
      <c r="F1559" s="24"/>
      <c r="G1559" s="24"/>
      <c r="H1559" s="24"/>
    </row>
    <row r="1560" spans="4:8" ht="12.5" x14ac:dyDescent="0.25">
      <c r="D1560" s="24"/>
      <c r="E1560" s="24"/>
      <c r="F1560" s="24"/>
      <c r="G1560" s="24"/>
      <c r="H1560" s="24"/>
    </row>
    <row r="1561" spans="4:8" ht="12.5" x14ac:dyDescent="0.25">
      <c r="D1561" s="24"/>
      <c r="E1561" s="24"/>
      <c r="F1561" s="24"/>
      <c r="G1561" s="24"/>
      <c r="H1561" s="24"/>
    </row>
    <row r="1562" spans="4:8" ht="12.5" x14ac:dyDescent="0.25">
      <c r="D1562" s="24"/>
      <c r="E1562" s="24"/>
      <c r="F1562" s="24"/>
      <c r="G1562" s="24"/>
      <c r="H1562" s="24"/>
    </row>
    <row r="1563" spans="4:8" ht="12.5" x14ac:dyDescent="0.25">
      <c r="D1563" s="24"/>
      <c r="E1563" s="24"/>
      <c r="F1563" s="24"/>
      <c r="G1563" s="24"/>
      <c r="H1563" s="24"/>
    </row>
    <row r="1564" spans="4:8" ht="12.5" x14ac:dyDescent="0.25">
      <c r="D1564" s="24"/>
      <c r="E1564" s="24"/>
      <c r="F1564" s="24"/>
      <c r="G1564" s="24"/>
      <c r="H1564" s="24"/>
    </row>
    <row r="1565" spans="4:8" ht="12.5" x14ac:dyDescent="0.25">
      <c r="D1565" s="24"/>
      <c r="E1565" s="24"/>
      <c r="F1565" s="24"/>
      <c r="G1565" s="24"/>
      <c r="H1565" s="24"/>
    </row>
    <row r="1566" spans="4:8" ht="12.5" x14ac:dyDescent="0.25">
      <c r="D1566" s="24"/>
      <c r="E1566" s="24"/>
      <c r="F1566" s="24"/>
      <c r="G1566" s="24"/>
      <c r="H1566" s="24"/>
    </row>
    <row r="1567" spans="4:8" ht="12.5" x14ac:dyDescent="0.25">
      <c r="D1567" s="24"/>
      <c r="E1567" s="24"/>
      <c r="F1567" s="24"/>
      <c r="G1567" s="24"/>
      <c r="H1567" s="24"/>
    </row>
    <row r="1568" spans="4:8" ht="12.5" x14ac:dyDescent="0.25">
      <c r="D1568" s="24"/>
      <c r="E1568" s="24"/>
      <c r="F1568" s="24"/>
      <c r="G1568" s="24"/>
      <c r="H1568" s="24"/>
    </row>
    <row r="1569" spans="4:8" ht="12.5" x14ac:dyDescent="0.25">
      <c r="D1569" s="24"/>
      <c r="E1569" s="24"/>
      <c r="F1569" s="24"/>
      <c r="G1569" s="24"/>
      <c r="H1569" s="24"/>
    </row>
    <row r="1570" spans="4:8" ht="12.5" x14ac:dyDescent="0.25">
      <c r="D1570" s="24"/>
      <c r="E1570" s="24"/>
      <c r="F1570" s="24"/>
      <c r="G1570" s="24"/>
      <c r="H1570" s="24"/>
    </row>
    <row r="1571" spans="4:8" ht="12.5" x14ac:dyDescent="0.25">
      <c r="D1571" s="24"/>
      <c r="E1571" s="24"/>
      <c r="F1571" s="24"/>
      <c r="G1571" s="24"/>
      <c r="H1571" s="24"/>
    </row>
    <row r="1572" spans="4:8" ht="12.5" x14ac:dyDescent="0.25">
      <c r="D1572" s="24"/>
      <c r="E1572" s="24"/>
      <c r="F1572" s="24"/>
      <c r="G1572" s="24"/>
      <c r="H1572" s="24"/>
    </row>
    <row r="1573" spans="4:8" ht="12.5" x14ac:dyDescent="0.25">
      <c r="D1573" s="24"/>
      <c r="E1573" s="24"/>
      <c r="F1573" s="24"/>
      <c r="G1573" s="24"/>
      <c r="H1573" s="24"/>
    </row>
    <row r="1574" spans="4:8" ht="12.5" x14ac:dyDescent="0.25">
      <c r="D1574" s="24"/>
      <c r="E1574" s="24"/>
      <c r="F1574" s="24"/>
      <c r="G1574" s="24"/>
      <c r="H1574" s="24"/>
    </row>
    <row r="1575" spans="4:8" ht="12.5" x14ac:dyDescent="0.25">
      <c r="D1575" s="24"/>
      <c r="E1575" s="24"/>
      <c r="F1575" s="24"/>
      <c r="G1575" s="24"/>
      <c r="H1575" s="24"/>
    </row>
    <row r="1576" spans="4:8" ht="12.5" x14ac:dyDescent="0.25">
      <c r="D1576" s="24"/>
      <c r="E1576" s="24"/>
      <c r="F1576" s="24"/>
      <c r="G1576" s="24"/>
      <c r="H1576" s="24"/>
    </row>
    <row r="1577" spans="4:8" ht="12.5" x14ac:dyDescent="0.25">
      <c r="D1577" s="24"/>
      <c r="E1577" s="24"/>
      <c r="F1577" s="24"/>
      <c r="G1577" s="24"/>
      <c r="H1577" s="24"/>
    </row>
    <row r="1578" spans="4:8" ht="12.5" x14ac:dyDescent="0.25">
      <c r="D1578" s="24"/>
      <c r="E1578" s="24"/>
      <c r="F1578" s="24"/>
      <c r="G1578" s="24"/>
      <c r="H1578" s="24"/>
    </row>
    <row r="1579" spans="4:8" ht="12.5" x14ac:dyDescent="0.25">
      <c r="D1579" s="24"/>
      <c r="E1579" s="24"/>
      <c r="F1579" s="24"/>
      <c r="G1579" s="24"/>
      <c r="H1579" s="24"/>
    </row>
    <row r="1580" spans="4:8" ht="12.5" x14ac:dyDescent="0.25">
      <c r="D1580" s="24"/>
      <c r="E1580" s="24"/>
      <c r="F1580" s="24"/>
      <c r="G1580" s="24"/>
      <c r="H1580" s="24"/>
    </row>
    <row r="1581" spans="4:8" ht="12.5" x14ac:dyDescent="0.25">
      <c r="D1581" s="24"/>
      <c r="E1581" s="24"/>
      <c r="F1581" s="24"/>
      <c r="G1581" s="24"/>
      <c r="H1581" s="24"/>
    </row>
    <row r="1582" spans="4:8" ht="12.5" x14ac:dyDescent="0.25">
      <c r="D1582" s="24"/>
      <c r="E1582" s="24"/>
      <c r="F1582" s="24"/>
      <c r="G1582" s="24"/>
      <c r="H1582" s="24"/>
    </row>
    <row r="1583" spans="4:8" ht="12.5" x14ac:dyDescent="0.25">
      <c r="D1583" s="24"/>
      <c r="E1583" s="24"/>
      <c r="F1583" s="24"/>
      <c r="G1583" s="24"/>
      <c r="H1583" s="24"/>
    </row>
    <row r="1584" spans="4:8" ht="12.5" x14ac:dyDescent="0.25">
      <c r="D1584" s="24"/>
      <c r="E1584" s="24"/>
      <c r="F1584" s="24"/>
      <c r="G1584" s="24"/>
      <c r="H1584" s="24"/>
    </row>
    <row r="1585" spans="4:8" ht="12.5" x14ac:dyDescent="0.25">
      <c r="D1585" s="24"/>
      <c r="E1585" s="24"/>
      <c r="F1585" s="24"/>
      <c r="G1585" s="24"/>
      <c r="H1585" s="24"/>
    </row>
    <row r="1586" spans="4:8" ht="12.5" x14ac:dyDescent="0.25">
      <c r="D1586" s="24"/>
      <c r="E1586" s="24"/>
      <c r="F1586" s="24"/>
      <c r="G1586" s="24"/>
      <c r="H1586" s="24"/>
    </row>
    <row r="1587" spans="4:8" ht="12.5" x14ac:dyDescent="0.25">
      <c r="D1587" s="24"/>
      <c r="E1587" s="24"/>
      <c r="F1587" s="24"/>
      <c r="G1587" s="24"/>
      <c r="H1587" s="24"/>
    </row>
    <row r="1588" spans="4:8" ht="12.5" x14ac:dyDescent="0.25">
      <c r="D1588" s="24"/>
      <c r="E1588" s="24"/>
      <c r="F1588" s="24"/>
      <c r="G1588" s="24"/>
      <c r="H1588" s="24"/>
    </row>
    <row r="1589" spans="4:8" ht="12.5" x14ac:dyDescent="0.25">
      <c r="D1589" s="24"/>
      <c r="E1589" s="24"/>
      <c r="F1589" s="24"/>
      <c r="G1589" s="24"/>
      <c r="H1589" s="24"/>
    </row>
    <row r="1590" spans="4:8" ht="12.5" x14ac:dyDescent="0.25">
      <c r="D1590" s="24"/>
      <c r="E1590" s="24"/>
      <c r="F1590" s="24"/>
      <c r="G1590" s="24"/>
      <c r="H1590" s="24"/>
    </row>
    <row r="1591" spans="4:8" ht="12.5" x14ac:dyDescent="0.25">
      <c r="D1591" s="24"/>
      <c r="E1591" s="24"/>
      <c r="F1591" s="24"/>
      <c r="G1591" s="24"/>
      <c r="H1591" s="24"/>
    </row>
    <row r="1592" spans="4:8" ht="12.5" x14ac:dyDescent="0.25">
      <c r="D1592" s="24"/>
      <c r="E1592" s="24"/>
      <c r="F1592" s="24"/>
      <c r="G1592" s="24"/>
      <c r="H1592" s="24"/>
    </row>
    <row r="1593" spans="4:8" ht="12.5" x14ac:dyDescent="0.25">
      <c r="D1593" s="24"/>
      <c r="E1593" s="24"/>
      <c r="F1593" s="24"/>
      <c r="G1593" s="24"/>
      <c r="H1593" s="24"/>
    </row>
    <row r="1594" spans="4:8" ht="12.5" x14ac:dyDescent="0.25">
      <c r="D1594" s="24"/>
      <c r="E1594" s="24"/>
      <c r="F1594" s="24"/>
      <c r="G1594" s="24"/>
      <c r="H1594" s="24"/>
    </row>
    <row r="1595" spans="4:8" ht="12.5" x14ac:dyDescent="0.25">
      <c r="D1595" s="24"/>
      <c r="E1595" s="24"/>
      <c r="F1595" s="24"/>
      <c r="G1595" s="24"/>
      <c r="H1595" s="24"/>
    </row>
    <row r="1596" spans="4:8" ht="12.5" x14ac:dyDescent="0.25">
      <c r="D1596" s="24"/>
      <c r="E1596" s="24"/>
      <c r="F1596" s="24"/>
      <c r="G1596" s="24"/>
      <c r="H1596" s="24"/>
    </row>
    <row r="1597" spans="4:8" ht="12.5" x14ac:dyDescent="0.25">
      <c r="D1597" s="24"/>
      <c r="E1597" s="24"/>
      <c r="F1597" s="24"/>
      <c r="G1597" s="24"/>
      <c r="H1597" s="24"/>
    </row>
    <row r="1598" spans="4:8" ht="12.5" x14ac:dyDescent="0.25">
      <c r="D1598" s="24"/>
      <c r="E1598" s="24"/>
      <c r="F1598" s="24"/>
      <c r="G1598" s="24"/>
      <c r="H1598" s="24"/>
    </row>
    <row r="1599" spans="4:8" ht="12.5" x14ac:dyDescent="0.25">
      <c r="D1599" s="24"/>
      <c r="E1599" s="24"/>
      <c r="F1599" s="24"/>
      <c r="G1599" s="24"/>
      <c r="H1599" s="24"/>
    </row>
    <row r="1600" spans="4:8" ht="12.5" x14ac:dyDescent="0.25">
      <c r="D1600" s="24"/>
      <c r="E1600" s="24"/>
      <c r="F1600" s="24"/>
      <c r="G1600" s="24"/>
      <c r="H1600" s="24"/>
    </row>
    <row r="1601" spans="4:8" ht="12.5" x14ac:dyDescent="0.25">
      <c r="D1601" s="24"/>
      <c r="E1601" s="24"/>
      <c r="F1601" s="24"/>
      <c r="G1601" s="24"/>
      <c r="H1601" s="24"/>
    </row>
    <row r="1602" spans="4:8" ht="12.5" x14ac:dyDescent="0.25">
      <c r="D1602" s="24"/>
      <c r="E1602" s="24"/>
      <c r="F1602" s="24"/>
      <c r="G1602" s="24"/>
      <c r="H1602" s="24"/>
    </row>
    <row r="1603" spans="4:8" ht="12.5" x14ac:dyDescent="0.25">
      <c r="D1603" s="24"/>
      <c r="E1603" s="24"/>
      <c r="F1603" s="24"/>
      <c r="G1603" s="24"/>
      <c r="H1603" s="24"/>
    </row>
    <row r="1604" spans="4:8" ht="12.5" x14ac:dyDescent="0.25">
      <c r="D1604" s="24"/>
      <c r="E1604" s="24"/>
      <c r="F1604" s="24"/>
      <c r="G1604" s="24"/>
      <c r="H1604" s="24"/>
    </row>
    <row r="1605" spans="4:8" ht="12.5" x14ac:dyDescent="0.25">
      <c r="D1605" s="24"/>
      <c r="E1605" s="24"/>
      <c r="F1605" s="24"/>
      <c r="G1605" s="24"/>
      <c r="H1605" s="24"/>
    </row>
    <row r="1606" spans="4:8" ht="12.5" x14ac:dyDescent="0.25">
      <c r="D1606" s="24"/>
      <c r="E1606" s="24"/>
      <c r="F1606" s="24"/>
      <c r="G1606" s="24"/>
      <c r="H1606" s="24"/>
    </row>
    <row r="1607" spans="4:8" ht="12.5" x14ac:dyDescent="0.25">
      <c r="D1607" s="24"/>
      <c r="E1607" s="24"/>
      <c r="F1607" s="24"/>
      <c r="G1607" s="24"/>
      <c r="H1607" s="24"/>
    </row>
    <row r="1608" spans="4:8" ht="12.5" x14ac:dyDescent="0.25">
      <c r="D1608" s="24"/>
      <c r="E1608" s="24"/>
      <c r="F1608" s="24"/>
      <c r="G1608" s="24"/>
      <c r="H1608" s="24"/>
    </row>
    <row r="1609" spans="4:8" ht="12.5" x14ac:dyDescent="0.25">
      <c r="D1609" s="24"/>
      <c r="E1609" s="24"/>
      <c r="F1609" s="24"/>
      <c r="G1609" s="24"/>
      <c r="H1609" s="24"/>
    </row>
    <row r="1610" spans="4:8" ht="12.5" x14ac:dyDescent="0.25">
      <c r="D1610" s="24"/>
      <c r="E1610" s="24"/>
      <c r="F1610" s="24"/>
      <c r="G1610" s="24"/>
      <c r="H1610" s="24"/>
    </row>
    <row r="1611" spans="4:8" ht="12.5" x14ac:dyDescent="0.25">
      <c r="D1611" s="24"/>
      <c r="E1611" s="24"/>
      <c r="F1611" s="24"/>
      <c r="G1611" s="24"/>
      <c r="H1611" s="24"/>
    </row>
    <row r="1612" spans="4:8" ht="12.5" x14ac:dyDescent="0.25">
      <c r="D1612" s="24"/>
      <c r="E1612" s="24"/>
      <c r="F1612" s="24"/>
      <c r="G1612" s="24"/>
      <c r="H1612" s="24"/>
    </row>
    <row r="1613" spans="4:8" ht="12.5" x14ac:dyDescent="0.25">
      <c r="D1613" s="24"/>
      <c r="E1613" s="24"/>
      <c r="F1613" s="24"/>
      <c r="G1613" s="24"/>
      <c r="H1613" s="24"/>
    </row>
    <row r="1614" spans="4:8" ht="12.5" x14ac:dyDescent="0.25">
      <c r="D1614" s="24"/>
      <c r="E1614" s="24"/>
      <c r="F1614" s="24"/>
      <c r="G1614" s="24"/>
      <c r="H1614" s="24"/>
    </row>
    <row r="1615" spans="4:8" ht="12.5" x14ac:dyDescent="0.25">
      <c r="D1615" s="24"/>
      <c r="E1615" s="24"/>
      <c r="F1615" s="24"/>
      <c r="G1615" s="24"/>
      <c r="H1615" s="24"/>
    </row>
    <row r="1616" spans="4:8" ht="12.5" x14ac:dyDescent="0.25">
      <c r="D1616" s="24"/>
      <c r="E1616" s="24"/>
      <c r="F1616" s="24"/>
      <c r="G1616" s="24"/>
      <c r="H1616" s="24"/>
    </row>
    <row r="1617" spans="4:8" ht="12.5" x14ac:dyDescent="0.25">
      <c r="D1617" s="24"/>
      <c r="E1617" s="24"/>
      <c r="F1617" s="24"/>
      <c r="G1617" s="24"/>
      <c r="H1617" s="24"/>
    </row>
    <row r="1618" spans="4:8" ht="12.5" x14ac:dyDescent="0.25">
      <c r="D1618" s="24"/>
      <c r="E1618" s="24"/>
      <c r="F1618" s="24"/>
      <c r="G1618" s="24"/>
      <c r="H1618" s="24"/>
    </row>
    <row r="1619" spans="4:8" ht="12.5" x14ac:dyDescent="0.25">
      <c r="D1619" s="24"/>
      <c r="E1619" s="24"/>
      <c r="F1619" s="24"/>
      <c r="G1619" s="24"/>
      <c r="H1619" s="24"/>
    </row>
    <row r="1620" spans="4:8" ht="12.5" x14ac:dyDescent="0.25">
      <c r="D1620" s="24"/>
      <c r="E1620" s="24"/>
      <c r="F1620" s="24"/>
      <c r="G1620" s="24"/>
      <c r="H1620" s="24"/>
    </row>
    <row r="1621" spans="4:8" ht="12.5" x14ac:dyDescent="0.25">
      <c r="D1621" s="24"/>
      <c r="E1621" s="24"/>
      <c r="F1621" s="24"/>
      <c r="G1621" s="24"/>
      <c r="H1621" s="24"/>
    </row>
    <row r="1622" spans="4:8" ht="12.5" x14ac:dyDescent="0.25">
      <c r="D1622" s="24"/>
      <c r="E1622" s="24"/>
      <c r="F1622" s="24"/>
      <c r="G1622" s="24"/>
      <c r="H1622" s="24"/>
    </row>
    <row r="1623" spans="4:8" ht="12.5" x14ac:dyDescent="0.25">
      <c r="D1623" s="24"/>
      <c r="E1623" s="24"/>
      <c r="F1623" s="24"/>
      <c r="G1623" s="24"/>
      <c r="H1623" s="24"/>
    </row>
    <row r="1624" spans="4:8" ht="12.5" x14ac:dyDescent="0.25">
      <c r="D1624" s="24"/>
      <c r="E1624" s="24"/>
      <c r="F1624" s="24"/>
      <c r="G1624" s="24"/>
      <c r="H1624" s="24"/>
    </row>
    <row r="1625" spans="4:8" ht="12.5" x14ac:dyDescent="0.25">
      <c r="D1625" s="24"/>
      <c r="E1625" s="24"/>
      <c r="F1625" s="24"/>
      <c r="G1625" s="24"/>
      <c r="H1625" s="24"/>
    </row>
    <row r="1626" spans="4:8" ht="12.5" x14ac:dyDescent="0.25">
      <c r="D1626" s="24"/>
      <c r="E1626" s="24"/>
      <c r="F1626" s="24"/>
      <c r="G1626" s="24"/>
      <c r="H1626" s="24"/>
    </row>
    <row r="1627" spans="4:8" ht="12.5" x14ac:dyDescent="0.25">
      <c r="D1627" s="24"/>
      <c r="E1627" s="24"/>
      <c r="F1627" s="24"/>
      <c r="G1627" s="24"/>
      <c r="H1627" s="24"/>
    </row>
    <row r="1628" spans="4:8" ht="12.5" x14ac:dyDescent="0.25">
      <c r="D1628" s="24"/>
      <c r="E1628" s="24"/>
      <c r="F1628" s="24"/>
      <c r="G1628" s="24"/>
      <c r="H1628" s="24"/>
    </row>
    <row r="1629" spans="4:8" ht="12.5" x14ac:dyDescent="0.25">
      <c r="D1629" s="24"/>
      <c r="E1629" s="24"/>
      <c r="F1629" s="24"/>
      <c r="G1629" s="24"/>
      <c r="H1629" s="24"/>
    </row>
    <row r="1630" spans="4:8" ht="12.5" x14ac:dyDescent="0.25">
      <c r="D1630" s="24"/>
      <c r="E1630" s="24"/>
      <c r="F1630" s="24"/>
      <c r="G1630" s="24"/>
      <c r="H1630" s="24"/>
    </row>
    <row r="1631" spans="4:8" ht="12.5" x14ac:dyDescent="0.25">
      <c r="D1631" s="24"/>
      <c r="E1631" s="24"/>
      <c r="F1631" s="24"/>
      <c r="G1631" s="24"/>
      <c r="H1631" s="24"/>
    </row>
    <row r="1632" spans="4:8" ht="12.5" x14ac:dyDescent="0.25">
      <c r="D1632" s="24"/>
      <c r="E1632" s="24"/>
      <c r="F1632" s="24"/>
      <c r="G1632" s="24"/>
      <c r="H1632" s="24"/>
    </row>
    <row r="1633" spans="4:8" ht="12.5" x14ac:dyDescent="0.25">
      <c r="D1633" s="24"/>
      <c r="E1633" s="24"/>
      <c r="F1633" s="24"/>
      <c r="G1633" s="24"/>
      <c r="H1633" s="24"/>
    </row>
    <row r="1634" spans="4:8" ht="12.5" x14ac:dyDescent="0.25">
      <c r="D1634" s="24"/>
      <c r="E1634" s="24"/>
      <c r="F1634" s="24"/>
      <c r="G1634" s="24"/>
      <c r="H1634" s="24"/>
    </row>
    <row r="1635" spans="4:8" ht="12.5" x14ac:dyDescent="0.25">
      <c r="D1635" s="24"/>
      <c r="E1635" s="24"/>
      <c r="F1635" s="24"/>
      <c r="G1635" s="24"/>
      <c r="H1635" s="24"/>
    </row>
    <row r="1636" spans="4:8" ht="12.5" x14ac:dyDescent="0.25">
      <c r="D1636" s="24"/>
      <c r="E1636" s="24"/>
      <c r="F1636" s="24"/>
      <c r="G1636" s="24"/>
      <c r="H1636" s="24"/>
    </row>
    <row r="1637" spans="4:8" ht="12.5" x14ac:dyDescent="0.25">
      <c r="D1637" s="24"/>
      <c r="E1637" s="24"/>
      <c r="F1637" s="24"/>
      <c r="G1637" s="24"/>
      <c r="H1637" s="24"/>
    </row>
    <row r="1638" spans="4:8" ht="12.5" x14ac:dyDescent="0.25">
      <c r="D1638" s="24"/>
      <c r="E1638" s="24"/>
      <c r="F1638" s="24"/>
      <c r="G1638" s="24"/>
      <c r="H1638" s="24"/>
    </row>
    <row r="1639" spans="4:8" ht="12.5" x14ac:dyDescent="0.25">
      <c r="D1639" s="24"/>
      <c r="E1639" s="24"/>
      <c r="F1639" s="24"/>
      <c r="G1639" s="24"/>
      <c r="H1639" s="24"/>
    </row>
    <row r="1640" spans="4:8" ht="12.5" x14ac:dyDescent="0.25">
      <c r="D1640" s="24"/>
      <c r="E1640" s="24"/>
      <c r="F1640" s="24"/>
      <c r="G1640" s="24"/>
      <c r="H1640" s="24"/>
    </row>
    <row r="1641" spans="4:8" ht="12.5" x14ac:dyDescent="0.25">
      <c r="D1641" s="24"/>
      <c r="E1641" s="24"/>
      <c r="F1641" s="24"/>
      <c r="G1641" s="24"/>
      <c r="H1641" s="24"/>
    </row>
    <row r="1642" spans="4:8" ht="12.5" x14ac:dyDescent="0.25">
      <c r="D1642" s="24"/>
      <c r="E1642" s="24"/>
      <c r="F1642" s="24"/>
      <c r="G1642" s="24"/>
      <c r="H1642" s="24"/>
    </row>
    <row r="1643" spans="4:8" ht="12.5" x14ac:dyDescent="0.25">
      <c r="D1643" s="24"/>
      <c r="E1643" s="24"/>
      <c r="F1643" s="24"/>
      <c r="G1643" s="24"/>
      <c r="H1643" s="24"/>
    </row>
    <row r="1644" spans="4:8" ht="12.5" x14ac:dyDescent="0.25">
      <c r="D1644" s="24"/>
      <c r="E1644" s="24"/>
      <c r="F1644" s="24"/>
      <c r="G1644" s="24"/>
      <c r="H1644" s="24"/>
    </row>
    <row r="1645" spans="4:8" ht="12.5" x14ac:dyDescent="0.25">
      <c r="D1645" s="24"/>
      <c r="E1645" s="24"/>
      <c r="F1645" s="24"/>
      <c r="G1645" s="24"/>
      <c r="H1645" s="24"/>
    </row>
    <row r="1646" spans="4:8" ht="12.5" x14ac:dyDescent="0.25">
      <c r="D1646" s="24"/>
      <c r="E1646" s="24"/>
      <c r="F1646" s="24"/>
      <c r="G1646" s="24"/>
      <c r="H1646" s="24"/>
    </row>
    <row r="1647" spans="4:8" ht="12.5" x14ac:dyDescent="0.25">
      <c r="D1647" s="24"/>
      <c r="E1647" s="24"/>
      <c r="F1647" s="24"/>
      <c r="G1647" s="24"/>
      <c r="H1647" s="24"/>
    </row>
    <row r="1648" spans="4:8" ht="12.5" x14ac:dyDescent="0.25">
      <c r="D1648" s="24"/>
      <c r="E1648" s="24"/>
      <c r="F1648" s="24"/>
      <c r="G1648" s="24"/>
      <c r="H1648" s="24"/>
    </row>
    <row r="1649" spans="4:8" ht="12.5" x14ac:dyDescent="0.25">
      <c r="D1649" s="24"/>
      <c r="E1649" s="24"/>
      <c r="F1649" s="24"/>
      <c r="G1649" s="24"/>
      <c r="H1649" s="24"/>
    </row>
    <row r="1650" spans="4:8" ht="12.5" x14ac:dyDescent="0.25">
      <c r="D1650" s="24"/>
      <c r="E1650" s="24"/>
      <c r="F1650" s="24"/>
      <c r="G1650" s="24"/>
      <c r="H1650" s="24"/>
    </row>
    <row r="1651" spans="4:8" ht="12.5" x14ac:dyDescent="0.25">
      <c r="D1651" s="24"/>
      <c r="E1651" s="24"/>
      <c r="F1651" s="24"/>
      <c r="G1651" s="24"/>
      <c r="H1651" s="24"/>
    </row>
    <row r="1652" spans="4:8" ht="12.5" x14ac:dyDescent="0.25">
      <c r="D1652" s="24"/>
      <c r="E1652" s="24"/>
      <c r="F1652" s="24"/>
      <c r="G1652" s="24"/>
      <c r="H1652" s="24"/>
    </row>
    <row r="1653" spans="4:8" ht="12.5" x14ac:dyDescent="0.25">
      <c r="D1653" s="24"/>
      <c r="E1653" s="24"/>
      <c r="F1653" s="24"/>
      <c r="G1653" s="24"/>
      <c r="H1653" s="24"/>
    </row>
    <row r="1654" spans="4:8" ht="12.5" x14ac:dyDescent="0.25">
      <c r="D1654" s="24"/>
      <c r="E1654" s="24"/>
      <c r="F1654" s="24"/>
      <c r="G1654" s="24"/>
      <c r="H1654" s="24"/>
    </row>
    <row r="1655" spans="4:8" ht="12.5" x14ac:dyDescent="0.25">
      <c r="D1655" s="24"/>
      <c r="E1655" s="24"/>
      <c r="F1655" s="24"/>
      <c r="G1655" s="24"/>
      <c r="H1655" s="24"/>
    </row>
    <row r="1656" spans="4:8" ht="12.5" x14ac:dyDescent="0.25">
      <c r="D1656" s="24"/>
      <c r="E1656" s="24"/>
      <c r="F1656" s="24"/>
      <c r="G1656" s="24"/>
      <c r="H1656" s="24"/>
    </row>
    <row r="1657" spans="4:8" ht="12.5" x14ac:dyDescent="0.25">
      <c r="D1657" s="24"/>
      <c r="E1657" s="24"/>
      <c r="F1657" s="24"/>
      <c r="G1657" s="24"/>
      <c r="H1657" s="24"/>
    </row>
    <row r="1658" spans="4:8" ht="12.5" x14ac:dyDescent="0.25">
      <c r="D1658" s="24"/>
      <c r="E1658" s="24"/>
      <c r="F1658" s="24"/>
      <c r="G1658" s="24"/>
      <c r="H1658" s="24"/>
    </row>
    <row r="1659" spans="4:8" ht="12.5" x14ac:dyDescent="0.25">
      <c r="D1659" s="24"/>
      <c r="E1659" s="24"/>
      <c r="F1659" s="24"/>
      <c r="G1659" s="24"/>
      <c r="H1659" s="24"/>
    </row>
    <row r="1660" spans="4:8" ht="12.5" x14ac:dyDescent="0.25">
      <c r="D1660" s="24"/>
      <c r="E1660" s="24"/>
      <c r="F1660" s="24"/>
      <c r="G1660" s="24"/>
      <c r="H1660" s="24"/>
    </row>
    <row r="1661" spans="4:8" ht="12.5" x14ac:dyDescent="0.25">
      <c r="D1661" s="24"/>
      <c r="E1661" s="24"/>
      <c r="F1661" s="24"/>
      <c r="G1661" s="24"/>
      <c r="H1661" s="24"/>
    </row>
    <row r="1662" spans="4:8" ht="12.5" x14ac:dyDescent="0.25">
      <c r="D1662" s="24"/>
      <c r="E1662" s="24"/>
      <c r="F1662" s="24"/>
      <c r="G1662" s="24"/>
      <c r="H1662" s="24"/>
    </row>
    <row r="1663" spans="4:8" ht="12.5" x14ac:dyDescent="0.25">
      <c r="D1663" s="24"/>
      <c r="E1663" s="24"/>
      <c r="F1663" s="24"/>
      <c r="G1663" s="24"/>
      <c r="H1663" s="24"/>
    </row>
    <row r="1664" spans="4:8" ht="12.5" x14ac:dyDescent="0.25">
      <c r="D1664" s="24"/>
      <c r="E1664" s="24"/>
      <c r="F1664" s="24"/>
      <c r="G1664" s="24"/>
      <c r="H1664" s="24"/>
    </row>
    <row r="1665" spans="4:8" ht="12.5" x14ac:dyDescent="0.25">
      <c r="D1665" s="24"/>
      <c r="E1665" s="24"/>
      <c r="F1665" s="24"/>
      <c r="G1665" s="24"/>
      <c r="H1665" s="24"/>
    </row>
    <row r="1666" spans="4:8" ht="12.5" x14ac:dyDescent="0.25">
      <c r="D1666" s="24"/>
      <c r="E1666" s="24"/>
      <c r="F1666" s="24"/>
      <c r="G1666" s="24"/>
      <c r="H1666" s="24"/>
    </row>
    <row r="1667" spans="4:8" ht="12.5" x14ac:dyDescent="0.25">
      <c r="D1667" s="24"/>
      <c r="E1667" s="24"/>
      <c r="F1667" s="24"/>
      <c r="G1667" s="24"/>
      <c r="H1667" s="24"/>
    </row>
    <row r="1668" spans="4:8" ht="12.5" x14ac:dyDescent="0.25">
      <c r="D1668" s="24"/>
      <c r="E1668" s="24"/>
      <c r="F1668" s="24"/>
      <c r="G1668" s="24"/>
      <c r="H1668" s="24"/>
    </row>
    <row r="1669" spans="4:8" ht="12.5" x14ac:dyDescent="0.25">
      <c r="D1669" s="24"/>
      <c r="E1669" s="24"/>
      <c r="F1669" s="24"/>
      <c r="G1669" s="24"/>
      <c r="H1669" s="24"/>
    </row>
    <row r="1670" spans="4:8" ht="12.5" x14ac:dyDescent="0.25">
      <c r="D1670" s="24"/>
      <c r="E1670" s="24"/>
      <c r="F1670" s="24"/>
      <c r="G1670" s="24"/>
      <c r="H1670" s="24"/>
    </row>
    <row r="1671" spans="4:8" ht="12.5" x14ac:dyDescent="0.25">
      <c r="D1671" s="24"/>
      <c r="E1671" s="24"/>
      <c r="F1671" s="24"/>
      <c r="G1671" s="24"/>
      <c r="H1671" s="24"/>
    </row>
    <row r="1672" spans="4:8" ht="12.5" x14ac:dyDescent="0.25">
      <c r="D1672" s="24"/>
      <c r="E1672" s="24"/>
      <c r="F1672" s="24"/>
      <c r="G1672" s="24"/>
      <c r="H1672" s="24"/>
    </row>
    <row r="1673" spans="4:8" ht="12.5" x14ac:dyDescent="0.25">
      <c r="D1673" s="24"/>
      <c r="E1673" s="24"/>
      <c r="F1673" s="24"/>
      <c r="G1673" s="24"/>
      <c r="H1673" s="24"/>
    </row>
    <row r="1674" spans="4:8" ht="12.5" x14ac:dyDescent="0.25">
      <c r="D1674" s="24"/>
      <c r="E1674" s="24"/>
      <c r="F1674" s="24"/>
      <c r="G1674" s="24"/>
      <c r="H1674" s="24"/>
    </row>
    <row r="1675" spans="4:8" ht="12.5" x14ac:dyDescent="0.25">
      <c r="D1675" s="24"/>
      <c r="E1675" s="24"/>
      <c r="F1675" s="24"/>
      <c r="G1675" s="24"/>
      <c r="H1675" s="24"/>
    </row>
    <row r="1676" spans="4:8" ht="12.5" x14ac:dyDescent="0.25">
      <c r="D1676" s="24"/>
      <c r="E1676" s="24"/>
      <c r="F1676" s="24"/>
      <c r="G1676" s="24"/>
      <c r="H1676" s="24"/>
    </row>
    <row r="1677" spans="4:8" ht="12.5" x14ac:dyDescent="0.25">
      <c r="D1677" s="24"/>
      <c r="E1677" s="24"/>
      <c r="F1677" s="24"/>
      <c r="G1677" s="24"/>
      <c r="H1677" s="24"/>
    </row>
    <row r="1678" spans="4:8" ht="12.5" x14ac:dyDescent="0.25">
      <c r="D1678" s="24"/>
      <c r="E1678" s="24"/>
      <c r="F1678" s="24"/>
      <c r="G1678" s="24"/>
      <c r="H1678" s="24"/>
    </row>
    <row r="1679" spans="4:8" ht="12.5" x14ac:dyDescent="0.25">
      <c r="D1679" s="24"/>
      <c r="E1679" s="24"/>
      <c r="F1679" s="24"/>
      <c r="G1679" s="24"/>
      <c r="H1679" s="24"/>
    </row>
    <row r="1680" spans="4:8" ht="12.5" x14ac:dyDescent="0.25">
      <c r="D1680" s="24"/>
      <c r="E1680" s="24"/>
      <c r="F1680" s="24"/>
      <c r="G1680" s="24"/>
      <c r="H1680" s="24"/>
    </row>
    <row r="1681" spans="4:8" ht="12.5" x14ac:dyDescent="0.25">
      <c r="D1681" s="24"/>
      <c r="E1681" s="24"/>
      <c r="F1681" s="24"/>
      <c r="G1681" s="24"/>
      <c r="H1681" s="24"/>
    </row>
    <row r="1682" spans="4:8" ht="12.5" x14ac:dyDescent="0.25">
      <c r="D1682" s="24"/>
      <c r="E1682" s="24"/>
      <c r="F1682" s="24"/>
      <c r="G1682" s="24"/>
      <c r="H1682" s="24"/>
    </row>
    <row r="1683" spans="4:8" ht="12.5" x14ac:dyDescent="0.25">
      <c r="D1683" s="24"/>
      <c r="E1683" s="24"/>
      <c r="F1683" s="24"/>
      <c r="G1683" s="24"/>
      <c r="H1683" s="24"/>
    </row>
    <row r="1684" spans="4:8" ht="12.5" x14ac:dyDescent="0.25">
      <c r="D1684" s="24"/>
      <c r="E1684" s="24"/>
      <c r="F1684" s="24"/>
      <c r="G1684" s="24"/>
      <c r="H1684" s="24"/>
    </row>
    <row r="1685" spans="4:8" ht="12.5" x14ac:dyDescent="0.25">
      <c r="D1685" s="24"/>
      <c r="E1685" s="24"/>
      <c r="F1685" s="24"/>
      <c r="G1685" s="24"/>
      <c r="H1685" s="24"/>
    </row>
    <row r="1686" spans="4:8" ht="12.5" x14ac:dyDescent="0.25">
      <c r="D1686" s="24"/>
      <c r="E1686" s="24"/>
      <c r="F1686" s="24"/>
      <c r="G1686" s="24"/>
      <c r="H1686" s="24"/>
    </row>
    <row r="1687" spans="4:8" ht="12.5" x14ac:dyDescent="0.25">
      <c r="D1687" s="24"/>
      <c r="E1687" s="24"/>
      <c r="F1687" s="24"/>
      <c r="G1687" s="24"/>
      <c r="H1687" s="24"/>
    </row>
    <row r="1688" spans="4:8" ht="12.5" x14ac:dyDescent="0.25">
      <c r="D1688" s="24"/>
      <c r="E1688" s="24"/>
      <c r="F1688" s="24"/>
      <c r="G1688" s="24"/>
      <c r="H1688" s="24"/>
    </row>
    <row r="1689" spans="4:8" ht="12.5" x14ac:dyDescent="0.25">
      <c r="D1689" s="24"/>
      <c r="E1689" s="24"/>
      <c r="F1689" s="24"/>
      <c r="G1689" s="24"/>
      <c r="H1689" s="24"/>
    </row>
    <row r="1690" spans="4:8" ht="12.5" x14ac:dyDescent="0.25">
      <c r="D1690" s="24"/>
      <c r="E1690" s="24"/>
      <c r="F1690" s="24"/>
      <c r="G1690" s="24"/>
      <c r="H1690" s="24"/>
    </row>
    <row r="1691" spans="4:8" ht="12.5" x14ac:dyDescent="0.25">
      <c r="D1691" s="24"/>
      <c r="E1691" s="24"/>
      <c r="F1691" s="24"/>
      <c r="G1691" s="24"/>
      <c r="H1691" s="24"/>
    </row>
    <row r="1692" spans="4:8" ht="12.5" x14ac:dyDescent="0.25">
      <c r="D1692" s="24"/>
      <c r="E1692" s="24"/>
      <c r="F1692" s="24"/>
      <c r="G1692" s="24"/>
      <c r="H1692" s="24"/>
    </row>
    <row r="1693" spans="4:8" ht="12.5" x14ac:dyDescent="0.25">
      <c r="D1693" s="24"/>
      <c r="E1693" s="24"/>
      <c r="F1693" s="24"/>
      <c r="G1693" s="24"/>
      <c r="H1693" s="24"/>
    </row>
    <row r="1694" spans="4:8" ht="12.5" x14ac:dyDescent="0.25">
      <c r="D1694" s="24"/>
      <c r="E1694" s="24"/>
      <c r="F1694" s="24"/>
      <c r="G1694" s="24"/>
      <c r="H1694" s="24"/>
    </row>
    <row r="1695" spans="4:8" ht="12.5" x14ac:dyDescent="0.25">
      <c r="D1695" s="24"/>
      <c r="E1695" s="24"/>
      <c r="F1695" s="24"/>
      <c r="G1695" s="24"/>
      <c r="H1695" s="24"/>
    </row>
    <row r="1696" spans="4:8" ht="12.5" x14ac:dyDescent="0.25">
      <c r="D1696" s="24"/>
      <c r="E1696" s="24"/>
      <c r="F1696" s="24"/>
      <c r="G1696" s="24"/>
      <c r="H1696" s="24"/>
    </row>
    <row r="1697" spans="4:8" ht="12.5" x14ac:dyDescent="0.25">
      <c r="D1697" s="24"/>
      <c r="E1697" s="24"/>
      <c r="F1697" s="24"/>
      <c r="G1697" s="24"/>
      <c r="H1697" s="24"/>
    </row>
    <row r="1698" spans="4:8" ht="12.5" x14ac:dyDescent="0.25">
      <c r="D1698" s="24"/>
      <c r="E1698" s="24"/>
      <c r="F1698" s="24"/>
      <c r="G1698" s="24"/>
      <c r="H1698" s="24"/>
    </row>
    <row r="1699" spans="4:8" ht="12.5" x14ac:dyDescent="0.25">
      <c r="D1699" s="24"/>
      <c r="E1699" s="24"/>
      <c r="F1699" s="24"/>
      <c r="G1699" s="24"/>
      <c r="H1699" s="24"/>
    </row>
    <row r="1700" spans="4:8" ht="12.5" x14ac:dyDescent="0.25">
      <c r="D1700" s="24"/>
      <c r="E1700" s="24"/>
      <c r="F1700" s="24"/>
      <c r="G1700" s="24"/>
      <c r="H1700" s="24"/>
    </row>
    <row r="1701" spans="4:8" ht="12.5" x14ac:dyDescent="0.25">
      <c r="D1701" s="24"/>
      <c r="E1701" s="24"/>
      <c r="F1701" s="24"/>
      <c r="G1701" s="24"/>
      <c r="H1701" s="24"/>
    </row>
    <row r="1702" spans="4:8" ht="12.5" x14ac:dyDescent="0.25">
      <c r="D1702" s="24"/>
      <c r="E1702" s="24"/>
      <c r="F1702" s="24"/>
      <c r="G1702" s="24"/>
      <c r="H1702" s="24"/>
    </row>
    <row r="1703" spans="4:8" ht="12.5" x14ac:dyDescent="0.25">
      <c r="D1703" s="24"/>
      <c r="E1703" s="24"/>
      <c r="F1703" s="24"/>
      <c r="G1703" s="24"/>
      <c r="H1703" s="24"/>
    </row>
    <row r="1704" spans="4:8" ht="12.5" x14ac:dyDescent="0.25">
      <c r="D1704" s="24"/>
      <c r="E1704" s="24"/>
      <c r="F1704" s="24"/>
      <c r="G1704" s="24"/>
      <c r="H1704" s="24"/>
    </row>
    <row r="1705" spans="4:8" ht="12.5" x14ac:dyDescent="0.25">
      <c r="D1705" s="24"/>
      <c r="E1705" s="24"/>
      <c r="F1705" s="24"/>
      <c r="G1705" s="24"/>
      <c r="H1705" s="24"/>
    </row>
    <row r="1706" spans="4:8" ht="12.5" x14ac:dyDescent="0.25">
      <c r="D1706" s="24"/>
      <c r="E1706" s="24"/>
      <c r="F1706" s="24"/>
      <c r="G1706" s="24"/>
      <c r="H1706" s="24"/>
    </row>
    <row r="1707" spans="4:8" ht="12.5" x14ac:dyDescent="0.25">
      <c r="D1707" s="24"/>
      <c r="E1707" s="24"/>
      <c r="F1707" s="24"/>
      <c r="G1707" s="24"/>
      <c r="H1707" s="24"/>
    </row>
    <row r="1708" spans="4:8" ht="12.5" x14ac:dyDescent="0.25">
      <c r="D1708" s="24"/>
      <c r="E1708" s="24"/>
      <c r="F1708" s="24"/>
      <c r="G1708" s="24"/>
      <c r="H1708" s="24"/>
    </row>
    <row r="1709" spans="4:8" ht="12.5" x14ac:dyDescent="0.25">
      <c r="D1709" s="24"/>
      <c r="E1709" s="24"/>
      <c r="F1709" s="24"/>
      <c r="G1709" s="24"/>
      <c r="H1709" s="24"/>
    </row>
    <row r="1710" spans="4:8" ht="12.5" x14ac:dyDescent="0.25">
      <c r="D1710" s="24"/>
      <c r="E1710" s="24"/>
      <c r="F1710" s="24"/>
      <c r="G1710" s="24"/>
      <c r="H1710" s="24"/>
    </row>
    <row r="1711" spans="4:8" ht="12.5" x14ac:dyDescent="0.25">
      <c r="D1711" s="24"/>
      <c r="E1711" s="24"/>
      <c r="F1711" s="24"/>
      <c r="G1711" s="24"/>
      <c r="H1711" s="24"/>
    </row>
    <row r="1712" spans="4:8" ht="12.5" x14ac:dyDescent="0.25">
      <c r="D1712" s="24"/>
      <c r="E1712" s="24"/>
      <c r="F1712" s="24"/>
      <c r="G1712" s="24"/>
      <c r="H1712" s="24"/>
    </row>
    <row r="1713" spans="4:8" ht="12.5" x14ac:dyDescent="0.25">
      <c r="D1713" s="24"/>
      <c r="E1713" s="24"/>
      <c r="F1713" s="24"/>
      <c r="G1713" s="24"/>
      <c r="H1713" s="24"/>
    </row>
    <row r="1714" spans="4:8" ht="12.5" x14ac:dyDescent="0.25">
      <c r="D1714" s="24"/>
      <c r="E1714" s="24"/>
      <c r="F1714" s="24"/>
      <c r="G1714" s="24"/>
      <c r="H1714" s="24"/>
    </row>
    <row r="1715" spans="4:8" ht="12.5" x14ac:dyDescent="0.25">
      <c r="D1715" s="24"/>
      <c r="E1715" s="24"/>
      <c r="F1715" s="24"/>
      <c r="G1715" s="24"/>
      <c r="H1715" s="24"/>
    </row>
    <row r="1716" spans="4:8" ht="12.5" x14ac:dyDescent="0.25">
      <c r="D1716" s="24"/>
      <c r="E1716" s="24"/>
      <c r="F1716" s="24"/>
      <c r="G1716" s="24"/>
      <c r="H1716" s="24"/>
    </row>
    <row r="1717" spans="4:8" ht="12.5" x14ac:dyDescent="0.25">
      <c r="D1717" s="24"/>
      <c r="E1717" s="24"/>
      <c r="F1717" s="24"/>
      <c r="G1717" s="24"/>
      <c r="H1717" s="24"/>
    </row>
    <row r="1718" spans="4:8" ht="12.5" x14ac:dyDescent="0.25">
      <c r="D1718" s="24"/>
      <c r="E1718" s="24"/>
      <c r="F1718" s="24"/>
      <c r="G1718" s="24"/>
      <c r="H1718" s="24"/>
    </row>
    <row r="1719" spans="4:8" ht="12.5" x14ac:dyDescent="0.25">
      <c r="D1719" s="24"/>
      <c r="E1719" s="24"/>
      <c r="F1719" s="24"/>
      <c r="G1719" s="24"/>
      <c r="H1719" s="24"/>
    </row>
    <row r="1720" spans="4:8" ht="12.5" x14ac:dyDescent="0.25">
      <c r="D1720" s="24"/>
      <c r="E1720" s="24"/>
      <c r="F1720" s="24"/>
      <c r="G1720" s="24"/>
      <c r="H1720" s="24"/>
    </row>
    <row r="1721" spans="4:8" ht="12.5" x14ac:dyDescent="0.25">
      <c r="D1721" s="24"/>
      <c r="E1721" s="24"/>
      <c r="F1721" s="24"/>
      <c r="G1721" s="24"/>
      <c r="H1721" s="24"/>
    </row>
    <row r="1722" spans="4:8" ht="12.5" x14ac:dyDescent="0.25">
      <c r="D1722" s="24"/>
      <c r="E1722" s="24"/>
      <c r="F1722" s="24"/>
      <c r="G1722" s="24"/>
      <c r="H1722" s="24"/>
    </row>
    <row r="1723" spans="4:8" ht="12.5" x14ac:dyDescent="0.25">
      <c r="D1723" s="24"/>
      <c r="E1723" s="24"/>
      <c r="F1723" s="24"/>
      <c r="G1723" s="24"/>
      <c r="H1723" s="24"/>
    </row>
    <row r="1724" spans="4:8" ht="12.5" x14ac:dyDescent="0.25">
      <c r="D1724" s="24"/>
      <c r="E1724" s="24"/>
      <c r="F1724" s="24"/>
      <c r="G1724" s="24"/>
      <c r="H1724" s="24"/>
    </row>
    <row r="1725" spans="4:8" ht="12.5" x14ac:dyDescent="0.25">
      <c r="D1725" s="24"/>
      <c r="E1725" s="24"/>
      <c r="F1725" s="24"/>
      <c r="G1725" s="24"/>
      <c r="H1725" s="24"/>
    </row>
    <row r="1726" spans="4:8" ht="12.5" x14ac:dyDescent="0.25">
      <c r="D1726" s="24"/>
      <c r="E1726" s="24"/>
      <c r="F1726" s="24"/>
      <c r="G1726" s="24"/>
      <c r="H1726" s="24"/>
    </row>
    <row r="1727" spans="4:8" ht="12.5" x14ac:dyDescent="0.25">
      <c r="D1727" s="24"/>
      <c r="E1727" s="24"/>
      <c r="F1727" s="24"/>
      <c r="G1727" s="24"/>
      <c r="H1727" s="24"/>
    </row>
    <row r="1728" spans="4:8" ht="12.5" x14ac:dyDescent="0.25">
      <c r="D1728" s="24"/>
      <c r="E1728" s="24"/>
      <c r="F1728" s="24"/>
      <c r="G1728" s="24"/>
      <c r="H1728" s="24"/>
    </row>
    <row r="1729" spans="4:8" ht="12.5" x14ac:dyDescent="0.25">
      <c r="D1729" s="24"/>
      <c r="E1729" s="24"/>
      <c r="F1729" s="24"/>
      <c r="G1729" s="24"/>
      <c r="H1729" s="24"/>
    </row>
    <row r="1730" spans="4:8" ht="12.5" x14ac:dyDescent="0.25">
      <c r="D1730" s="24"/>
      <c r="E1730" s="24"/>
      <c r="F1730" s="24"/>
      <c r="G1730" s="24"/>
      <c r="H1730" s="24"/>
    </row>
    <row r="1731" spans="4:8" ht="12.5" x14ac:dyDescent="0.25">
      <c r="D1731" s="24"/>
      <c r="E1731" s="24"/>
      <c r="F1731" s="24"/>
      <c r="G1731" s="24"/>
      <c r="H1731" s="24"/>
    </row>
    <row r="1732" spans="4:8" ht="12.5" x14ac:dyDescent="0.25">
      <c r="D1732" s="24"/>
      <c r="E1732" s="24"/>
      <c r="F1732" s="24"/>
      <c r="G1732" s="24"/>
      <c r="H1732" s="24"/>
    </row>
    <row r="1733" spans="4:8" ht="12.5" x14ac:dyDescent="0.25">
      <c r="D1733" s="24"/>
      <c r="E1733" s="24"/>
      <c r="F1733" s="24"/>
      <c r="G1733" s="24"/>
      <c r="H1733" s="24"/>
    </row>
    <row r="1734" spans="4:8" ht="12.5" x14ac:dyDescent="0.25">
      <c r="D1734" s="24"/>
      <c r="E1734" s="24"/>
      <c r="F1734" s="24"/>
      <c r="G1734" s="24"/>
      <c r="H1734" s="24"/>
    </row>
    <row r="1735" spans="4:8" ht="12.5" x14ac:dyDescent="0.25">
      <c r="D1735" s="24"/>
      <c r="E1735" s="24"/>
      <c r="F1735" s="24"/>
      <c r="G1735" s="24"/>
      <c r="H1735" s="24"/>
    </row>
    <row r="1736" spans="4:8" ht="12.5" x14ac:dyDescent="0.25">
      <c r="D1736" s="24"/>
      <c r="E1736" s="24"/>
      <c r="F1736" s="24"/>
      <c r="G1736" s="24"/>
      <c r="H1736" s="24"/>
    </row>
    <row r="1737" spans="4:8" ht="12.5" x14ac:dyDescent="0.25">
      <c r="D1737" s="24"/>
      <c r="E1737" s="24"/>
      <c r="F1737" s="24"/>
      <c r="G1737" s="24"/>
      <c r="H1737" s="24"/>
    </row>
    <row r="1738" spans="4:8" ht="12.5" x14ac:dyDescent="0.25">
      <c r="D1738" s="24"/>
      <c r="E1738" s="24"/>
      <c r="F1738" s="24"/>
      <c r="G1738" s="24"/>
      <c r="H1738" s="24"/>
    </row>
    <row r="1739" spans="4:8" ht="12.5" x14ac:dyDescent="0.25">
      <c r="D1739" s="24"/>
      <c r="E1739" s="24"/>
      <c r="F1739" s="24"/>
      <c r="G1739" s="24"/>
      <c r="H1739" s="24"/>
    </row>
    <row r="1740" spans="4:8" ht="12.5" x14ac:dyDescent="0.25">
      <c r="D1740" s="24"/>
      <c r="E1740" s="24"/>
      <c r="F1740" s="24"/>
      <c r="G1740" s="24"/>
      <c r="H1740" s="24"/>
    </row>
    <row r="1741" spans="4:8" ht="12.5" x14ac:dyDescent="0.25">
      <c r="D1741" s="24"/>
      <c r="E1741" s="24"/>
      <c r="F1741" s="24"/>
      <c r="G1741" s="24"/>
      <c r="H1741" s="24"/>
    </row>
    <row r="1742" spans="4:8" ht="12.5" x14ac:dyDescent="0.25">
      <c r="D1742" s="24"/>
      <c r="E1742" s="24"/>
      <c r="F1742" s="24"/>
      <c r="G1742" s="24"/>
      <c r="H1742" s="24"/>
    </row>
    <row r="1743" spans="4:8" ht="12.5" x14ac:dyDescent="0.25">
      <c r="D1743" s="24"/>
      <c r="E1743" s="24"/>
      <c r="F1743" s="24"/>
      <c r="G1743" s="24"/>
      <c r="H1743" s="24"/>
    </row>
    <row r="1744" spans="4:8" ht="12.5" x14ac:dyDescent="0.25">
      <c r="D1744" s="24"/>
      <c r="E1744" s="24"/>
      <c r="F1744" s="24"/>
      <c r="G1744" s="24"/>
      <c r="H1744" s="24"/>
    </row>
    <row r="1745" spans="4:8" ht="12.5" x14ac:dyDescent="0.25">
      <c r="D1745" s="24"/>
      <c r="E1745" s="24"/>
      <c r="F1745" s="24"/>
      <c r="G1745" s="24"/>
      <c r="H1745" s="24"/>
    </row>
    <row r="1746" spans="4:8" ht="12.5" x14ac:dyDescent="0.25">
      <c r="D1746" s="24"/>
      <c r="E1746" s="24"/>
      <c r="F1746" s="24"/>
      <c r="G1746" s="24"/>
      <c r="H1746" s="24"/>
    </row>
    <row r="1747" spans="4:8" ht="12.5" x14ac:dyDescent="0.25">
      <c r="D1747" s="24"/>
      <c r="E1747" s="24"/>
      <c r="F1747" s="24"/>
      <c r="G1747" s="24"/>
      <c r="H1747" s="24"/>
    </row>
    <row r="1748" spans="4:8" ht="12.5" x14ac:dyDescent="0.25">
      <c r="D1748" s="24"/>
      <c r="E1748" s="24"/>
      <c r="F1748" s="24"/>
      <c r="G1748" s="24"/>
      <c r="H1748" s="24"/>
    </row>
    <row r="1749" spans="4:8" ht="12.5" x14ac:dyDescent="0.25">
      <c r="D1749" s="24"/>
      <c r="E1749" s="24"/>
      <c r="F1749" s="24"/>
      <c r="G1749" s="24"/>
      <c r="H1749" s="24"/>
    </row>
    <row r="1750" spans="4:8" ht="12.5" x14ac:dyDescent="0.25">
      <c r="D1750" s="24"/>
      <c r="E1750" s="24"/>
      <c r="F1750" s="24"/>
      <c r="G1750" s="24"/>
      <c r="H1750" s="24"/>
    </row>
    <row r="1751" spans="4:8" ht="12.5" x14ac:dyDescent="0.25">
      <c r="D1751" s="24"/>
      <c r="E1751" s="24"/>
      <c r="F1751" s="24"/>
      <c r="G1751" s="24"/>
      <c r="H1751" s="24"/>
    </row>
    <row r="1752" spans="4:8" ht="12.5" x14ac:dyDescent="0.25">
      <c r="D1752" s="24"/>
      <c r="E1752" s="24"/>
      <c r="F1752" s="24"/>
      <c r="G1752" s="24"/>
      <c r="H1752" s="24"/>
    </row>
    <row r="1753" spans="4:8" ht="12.5" x14ac:dyDescent="0.25">
      <c r="D1753" s="24"/>
      <c r="E1753" s="24"/>
      <c r="F1753" s="24"/>
      <c r="G1753" s="24"/>
      <c r="H1753" s="24"/>
    </row>
    <row r="1754" spans="4:8" ht="12.5" x14ac:dyDescent="0.25">
      <c r="D1754" s="24"/>
      <c r="E1754" s="24"/>
      <c r="F1754" s="24"/>
      <c r="G1754" s="24"/>
      <c r="H1754" s="24"/>
    </row>
    <row r="1755" spans="4:8" ht="12.5" x14ac:dyDescent="0.25">
      <c r="D1755" s="24"/>
      <c r="E1755" s="24"/>
      <c r="F1755" s="24"/>
      <c r="G1755" s="24"/>
      <c r="H1755" s="24"/>
    </row>
    <row r="1756" spans="4:8" ht="12.5" x14ac:dyDescent="0.25">
      <c r="D1756" s="24"/>
      <c r="E1756" s="24"/>
      <c r="F1756" s="24"/>
      <c r="G1756" s="24"/>
      <c r="H1756" s="24"/>
    </row>
    <row r="1757" spans="4:8" ht="12.5" x14ac:dyDescent="0.25">
      <c r="D1757" s="24"/>
      <c r="E1757" s="24"/>
      <c r="F1757" s="24"/>
      <c r="G1757" s="24"/>
      <c r="H1757" s="24"/>
    </row>
    <row r="1758" spans="4:8" ht="12.5" x14ac:dyDescent="0.25">
      <c r="D1758" s="24"/>
      <c r="E1758" s="24"/>
      <c r="F1758" s="24"/>
      <c r="G1758" s="24"/>
      <c r="H1758" s="24"/>
    </row>
    <row r="1759" spans="4:8" ht="12.5" x14ac:dyDescent="0.25">
      <c r="D1759" s="24"/>
      <c r="E1759" s="24"/>
      <c r="F1759" s="24"/>
      <c r="G1759" s="24"/>
      <c r="H1759" s="24"/>
    </row>
    <row r="1760" spans="4:8" ht="12.5" x14ac:dyDescent="0.25">
      <c r="D1760" s="24"/>
      <c r="E1760" s="24"/>
      <c r="F1760" s="24"/>
      <c r="G1760" s="24"/>
      <c r="H1760" s="24"/>
    </row>
    <row r="1761" spans="4:8" ht="12.5" x14ac:dyDescent="0.25">
      <c r="D1761" s="24"/>
      <c r="E1761" s="24"/>
      <c r="F1761" s="24"/>
      <c r="G1761" s="24"/>
      <c r="H1761" s="24"/>
    </row>
    <row r="1762" spans="4:8" ht="12.5" x14ac:dyDescent="0.25">
      <c r="D1762" s="24"/>
      <c r="E1762" s="24"/>
      <c r="F1762" s="24"/>
      <c r="G1762" s="24"/>
      <c r="H1762" s="24"/>
    </row>
    <row r="1763" spans="4:8" ht="12.5" x14ac:dyDescent="0.25">
      <c r="D1763" s="24"/>
      <c r="E1763" s="24"/>
      <c r="F1763" s="24"/>
      <c r="G1763" s="24"/>
      <c r="H1763" s="24"/>
    </row>
    <row r="1764" spans="4:8" ht="12.5" x14ac:dyDescent="0.25">
      <c r="D1764" s="24"/>
      <c r="E1764" s="24"/>
      <c r="F1764" s="24"/>
      <c r="G1764" s="24"/>
      <c r="H1764" s="24"/>
    </row>
    <row r="1765" spans="4:8" ht="12.5" x14ac:dyDescent="0.25">
      <c r="D1765" s="24"/>
      <c r="E1765" s="24"/>
      <c r="F1765" s="24"/>
      <c r="G1765" s="24"/>
      <c r="H1765" s="24"/>
    </row>
    <row r="1766" spans="4:8" ht="12.5" x14ac:dyDescent="0.25">
      <c r="D1766" s="24"/>
      <c r="E1766" s="24"/>
      <c r="F1766" s="24"/>
      <c r="G1766" s="24"/>
      <c r="H1766" s="24"/>
    </row>
    <row r="1767" spans="4:8" ht="12.5" x14ac:dyDescent="0.25">
      <c r="D1767" s="24"/>
      <c r="E1767" s="24"/>
      <c r="F1767" s="24"/>
      <c r="G1767" s="24"/>
      <c r="H1767" s="24"/>
    </row>
    <row r="1768" spans="4:8" ht="12.5" x14ac:dyDescent="0.25">
      <c r="D1768" s="24"/>
      <c r="E1768" s="24"/>
      <c r="F1768" s="24"/>
      <c r="G1768" s="24"/>
      <c r="H1768" s="24"/>
    </row>
    <row r="1769" spans="4:8" ht="12.5" x14ac:dyDescent="0.25">
      <c r="D1769" s="24"/>
      <c r="E1769" s="24"/>
      <c r="F1769" s="24"/>
      <c r="G1769" s="24"/>
      <c r="H1769" s="24"/>
    </row>
    <row r="1770" spans="4:8" ht="12.5" x14ac:dyDescent="0.25">
      <c r="D1770" s="24"/>
      <c r="E1770" s="24"/>
      <c r="F1770" s="24"/>
      <c r="G1770" s="24"/>
      <c r="H1770" s="24"/>
    </row>
    <row r="1771" spans="4:8" ht="12.5" x14ac:dyDescent="0.25">
      <c r="D1771" s="24"/>
      <c r="E1771" s="24"/>
      <c r="F1771" s="24"/>
      <c r="G1771" s="24"/>
      <c r="H1771" s="24"/>
    </row>
    <row r="1772" spans="4:8" ht="12.5" x14ac:dyDescent="0.25">
      <c r="D1772" s="24"/>
      <c r="E1772" s="24"/>
      <c r="F1772" s="24"/>
      <c r="G1772" s="24"/>
      <c r="H1772" s="24"/>
    </row>
    <row r="1773" spans="4:8" ht="12.5" x14ac:dyDescent="0.25">
      <c r="D1773" s="24"/>
      <c r="E1773" s="24"/>
      <c r="F1773" s="24"/>
      <c r="G1773" s="24"/>
      <c r="H1773" s="24"/>
    </row>
    <row r="1774" spans="4:8" ht="12.5" x14ac:dyDescent="0.25">
      <c r="D1774" s="24"/>
      <c r="E1774" s="24"/>
      <c r="F1774" s="24"/>
      <c r="G1774" s="24"/>
      <c r="H1774" s="24"/>
    </row>
    <row r="1775" spans="4:8" ht="12.5" x14ac:dyDescent="0.25">
      <c r="D1775" s="24"/>
      <c r="E1775" s="24"/>
      <c r="F1775" s="24"/>
      <c r="G1775" s="24"/>
      <c r="H1775" s="24"/>
    </row>
    <row r="1776" spans="4:8" ht="12.5" x14ac:dyDescent="0.25">
      <c r="D1776" s="24"/>
      <c r="E1776" s="24"/>
      <c r="F1776" s="24"/>
      <c r="G1776" s="24"/>
      <c r="H1776" s="24"/>
    </row>
    <row r="1777" spans="4:8" ht="12.5" x14ac:dyDescent="0.25">
      <c r="D1777" s="24"/>
      <c r="E1777" s="24"/>
      <c r="F1777" s="24"/>
      <c r="G1777" s="24"/>
      <c r="H1777" s="24"/>
    </row>
    <row r="1778" spans="4:8" ht="12.5" x14ac:dyDescent="0.25">
      <c r="D1778" s="24"/>
      <c r="E1778" s="24"/>
      <c r="F1778" s="24"/>
      <c r="G1778" s="24"/>
      <c r="H1778" s="24"/>
    </row>
    <row r="1779" spans="4:8" ht="12.5" x14ac:dyDescent="0.25">
      <c r="D1779" s="24"/>
      <c r="E1779" s="24"/>
      <c r="F1779" s="24"/>
      <c r="G1779" s="24"/>
      <c r="H1779" s="24"/>
    </row>
    <row r="1780" spans="4:8" ht="12.5" x14ac:dyDescent="0.25">
      <c r="D1780" s="24"/>
      <c r="E1780" s="24"/>
      <c r="F1780" s="24"/>
      <c r="G1780" s="24"/>
      <c r="H1780" s="24"/>
    </row>
    <row r="1781" spans="4:8" ht="12.5" x14ac:dyDescent="0.25">
      <c r="D1781" s="24"/>
      <c r="E1781" s="24"/>
      <c r="F1781" s="24"/>
      <c r="G1781" s="24"/>
      <c r="H1781" s="24"/>
    </row>
    <row r="1782" spans="4:8" ht="12.5" x14ac:dyDescent="0.25">
      <c r="D1782" s="24"/>
      <c r="E1782" s="24"/>
      <c r="F1782" s="24"/>
      <c r="G1782" s="24"/>
      <c r="H1782" s="24"/>
    </row>
    <row r="1783" spans="4:8" ht="12.5" x14ac:dyDescent="0.25">
      <c r="D1783" s="24"/>
      <c r="E1783" s="24"/>
      <c r="F1783" s="24"/>
      <c r="G1783" s="24"/>
      <c r="H1783" s="24"/>
    </row>
    <row r="1784" spans="4:8" ht="12.5" x14ac:dyDescent="0.25">
      <c r="D1784" s="24"/>
      <c r="E1784" s="24"/>
      <c r="F1784" s="24"/>
      <c r="G1784" s="24"/>
      <c r="H1784" s="24"/>
    </row>
    <row r="1785" spans="4:8" ht="12.5" x14ac:dyDescent="0.25">
      <c r="D1785" s="24"/>
      <c r="E1785" s="24"/>
      <c r="F1785" s="24"/>
      <c r="G1785" s="24"/>
      <c r="H1785" s="24"/>
    </row>
    <row r="1786" spans="4:8" ht="12.5" x14ac:dyDescent="0.25">
      <c r="D1786" s="24"/>
      <c r="E1786" s="24"/>
      <c r="F1786" s="24"/>
      <c r="G1786" s="24"/>
      <c r="H1786" s="24"/>
    </row>
    <row r="1787" spans="4:8" ht="12.5" x14ac:dyDescent="0.25">
      <c r="D1787" s="24"/>
      <c r="E1787" s="24"/>
      <c r="F1787" s="24"/>
      <c r="G1787" s="24"/>
      <c r="H1787" s="24"/>
    </row>
    <row r="1788" spans="4:8" ht="12.5" x14ac:dyDescent="0.25">
      <c r="D1788" s="24"/>
      <c r="E1788" s="24"/>
      <c r="F1788" s="24"/>
      <c r="G1788" s="24"/>
      <c r="H1788" s="24"/>
    </row>
    <row r="1789" spans="4:8" ht="12.5" x14ac:dyDescent="0.25">
      <c r="D1789" s="24"/>
      <c r="E1789" s="24"/>
      <c r="F1789" s="24"/>
      <c r="G1789" s="24"/>
      <c r="H1789" s="24"/>
    </row>
    <row r="1790" spans="4:8" ht="12.5" x14ac:dyDescent="0.25">
      <c r="D1790" s="24"/>
      <c r="E1790" s="24"/>
      <c r="F1790" s="24"/>
      <c r="G1790" s="24"/>
      <c r="H1790" s="24"/>
    </row>
    <row r="1791" spans="4:8" ht="12.5" x14ac:dyDescent="0.25">
      <c r="D1791" s="24"/>
      <c r="E1791" s="24"/>
      <c r="F1791" s="24"/>
      <c r="G1791" s="24"/>
      <c r="H1791" s="24"/>
    </row>
    <row r="1792" spans="4:8" ht="12.5" x14ac:dyDescent="0.25">
      <c r="D1792" s="24"/>
      <c r="E1792" s="24"/>
      <c r="F1792" s="24"/>
      <c r="G1792" s="24"/>
      <c r="H1792" s="24"/>
    </row>
    <row r="1793" spans="4:8" ht="12.5" x14ac:dyDescent="0.25">
      <c r="D1793" s="24"/>
      <c r="E1793" s="24"/>
      <c r="F1793" s="24"/>
      <c r="G1793" s="24"/>
      <c r="H1793" s="24"/>
    </row>
    <row r="1794" spans="4:8" ht="12.5" x14ac:dyDescent="0.25">
      <c r="D1794" s="24"/>
      <c r="E1794" s="24"/>
      <c r="F1794" s="24"/>
      <c r="G1794" s="24"/>
      <c r="H1794" s="24"/>
    </row>
    <row r="1795" spans="4:8" ht="12.5" x14ac:dyDescent="0.25">
      <c r="D1795" s="24"/>
      <c r="E1795" s="24"/>
      <c r="F1795" s="24"/>
      <c r="G1795" s="24"/>
      <c r="H1795" s="24"/>
    </row>
    <row r="1796" spans="4:8" ht="12.5" x14ac:dyDescent="0.25">
      <c r="D1796" s="24"/>
      <c r="E1796" s="24"/>
      <c r="F1796" s="24"/>
      <c r="G1796" s="24"/>
      <c r="H1796" s="24"/>
    </row>
    <row r="1797" spans="4:8" ht="12.5" x14ac:dyDescent="0.25">
      <c r="D1797" s="24"/>
      <c r="E1797" s="24"/>
      <c r="F1797" s="24"/>
      <c r="G1797" s="24"/>
      <c r="H1797" s="24"/>
    </row>
    <row r="1798" spans="4:8" ht="12.5" x14ac:dyDescent="0.25">
      <c r="D1798" s="24"/>
      <c r="E1798" s="24"/>
      <c r="F1798" s="24"/>
      <c r="G1798" s="24"/>
      <c r="H1798" s="24"/>
    </row>
    <row r="1799" spans="4:8" ht="12.5" x14ac:dyDescent="0.25">
      <c r="D1799" s="24"/>
      <c r="E1799" s="24"/>
      <c r="F1799" s="24"/>
      <c r="G1799" s="24"/>
      <c r="H1799" s="24"/>
    </row>
    <row r="1800" spans="4:8" ht="12.5" x14ac:dyDescent="0.25">
      <c r="D1800" s="24"/>
      <c r="E1800" s="24"/>
      <c r="F1800" s="24"/>
      <c r="G1800" s="24"/>
      <c r="H1800" s="24"/>
    </row>
    <row r="1801" spans="4:8" ht="12.5" x14ac:dyDescent="0.25">
      <c r="D1801" s="24"/>
      <c r="E1801" s="24"/>
      <c r="F1801" s="24"/>
      <c r="G1801" s="24"/>
      <c r="H1801" s="24"/>
    </row>
    <row r="1802" spans="4:8" ht="12.5" x14ac:dyDescent="0.25">
      <c r="D1802" s="24"/>
      <c r="E1802" s="24"/>
      <c r="F1802" s="24"/>
      <c r="G1802" s="24"/>
      <c r="H1802" s="24"/>
    </row>
    <row r="1803" spans="4:8" ht="12.5" x14ac:dyDescent="0.25">
      <c r="D1803" s="24"/>
      <c r="E1803" s="24"/>
      <c r="F1803" s="24"/>
      <c r="G1803" s="24"/>
      <c r="H1803" s="24"/>
    </row>
    <row r="1804" spans="4:8" ht="12.5" x14ac:dyDescent="0.25">
      <c r="D1804" s="24"/>
      <c r="E1804" s="24"/>
      <c r="F1804" s="24"/>
      <c r="G1804" s="24"/>
      <c r="H1804" s="24"/>
    </row>
    <row r="1805" spans="4:8" ht="12.5" x14ac:dyDescent="0.25">
      <c r="D1805" s="24"/>
      <c r="E1805" s="24"/>
      <c r="F1805" s="24"/>
      <c r="G1805" s="24"/>
      <c r="H1805" s="24"/>
    </row>
    <row r="1806" spans="4:8" ht="12.5" x14ac:dyDescent="0.25">
      <c r="D1806" s="24"/>
      <c r="E1806" s="24"/>
      <c r="F1806" s="24"/>
      <c r="G1806" s="24"/>
      <c r="H1806" s="24"/>
    </row>
    <row r="1807" spans="4:8" ht="12.5" x14ac:dyDescent="0.25">
      <c r="D1807" s="24"/>
      <c r="E1807" s="24"/>
      <c r="F1807" s="24"/>
      <c r="G1807" s="24"/>
      <c r="H1807" s="24"/>
    </row>
    <row r="1808" spans="4:8" ht="12.5" x14ac:dyDescent="0.25">
      <c r="D1808" s="24"/>
      <c r="E1808" s="24"/>
      <c r="F1808" s="24"/>
      <c r="G1808" s="24"/>
      <c r="H1808" s="24"/>
    </row>
    <row r="1809" spans="4:8" ht="12.5" x14ac:dyDescent="0.25">
      <c r="D1809" s="24"/>
      <c r="E1809" s="24"/>
      <c r="F1809" s="24"/>
      <c r="G1809" s="24"/>
      <c r="H1809" s="24"/>
    </row>
    <row r="1810" spans="4:8" ht="12.5" x14ac:dyDescent="0.25">
      <c r="D1810" s="24"/>
      <c r="E1810" s="24"/>
      <c r="F1810" s="24"/>
      <c r="G1810" s="24"/>
      <c r="H1810" s="24"/>
    </row>
    <row r="1811" spans="4:8" ht="12.5" x14ac:dyDescent="0.25">
      <c r="D1811" s="24"/>
      <c r="E1811" s="24"/>
      <c r="F1811" s="24"/>
      <c r="G1811" s="24"/>
      <c r="H1811" s="24"/>
    </row>
    <row r="1812" spans="4:8" ht="12.5" x14ac:dyDescent="0.25">
      <c r="D1812" s="24"/>
      <c r="E1812" s="24"/>
      <c r="F1812" s="24"/>
      <c r="G1812" s="24"/>
      <c r="H1812" s="24"/>
    </row>
    <row r="1813" spans="4:8" ht="12.5" x14ac:dyDescent="0.25">
      <c r="D1813" s="24"/>
      <c r="E1813" s="24"/>
      <c r="F1813" s="24"/>
      <c r="G1813" s="24"/>
      <c r="H1813" s="24"/>
    </row>
    <row r="1814" spans="4:8" ht="12.5" x14ac:dyDescent="0.25">
      <c r="D1814" s="24"/>
      <c r="E1814" s="24"/>
      <c r="F1814" s="24"/>
      <c r="G1814" s="24"/>
      <c r="H1814" s="24"/>
    </row>
    <row r="1815" spans="4:8" ht="12.5" x14ac:dyDescent="0.25">
      <c r="D1815" s="24"/>
      <c r="E1815" s="24"/>
      <c r="F1815" s="24"/>
      <c r="G1815" s="24"/>
      <c r="H1815" s="24"/>
    </row>
    <row r="1816" spans="4:8" ht="12.5" x14ac:dyDescent="0.25">
      <c r="D1816" s="24"/>
      <c r="E1816" s="24"/>
      <c r="F1816" s="24"/>
      <c r="G1816" s="24"/>
      <c r="H1816" s="24"/>
    </row>
    <row r="1817" spans="4:8" ht="12.5" x14ac:dyDescent="0.25">
      <c r="D1817" s="24"/>
      <c r="E1817" s="24"/>
      <c r="F1817" s="24"/>
      <c r="G1817" s="24"/>
      <c r="H1817" s="24"/>
    </row>
    <row r="1818" spans="4:8" ht="12.5" x14ac:dyDescent="0.25">
      <c r="D1818" s="24"/>
      <c r="E1818" s="24"/>
      <c r="F1818" s="24"/>
      <c r="G1818" s="24"/>
      <c r="H1818" s="24"/>
    </row>
    <row r="1819" spans="4:8" ht="12.5" x14ac:dyDescent="0.25">
      <c r="D1819" s="24"/>
      <c r="E1819" s="24"/>
      <c r="F1819" s="24"/>
      <c r="G1819" s="24"/>
      <c r="H1819" s="24"/>
    </row>
    <row r="1820" spans="4:8" ht="12.5" x14ac:dyDescent="0.25">
      <c r="D1820" s="24"/>
      <c r="E1820" s="24"/>
      <c r="F1820" s="24"/>
      <c r="G1820" s="24"/>
      <c r="H1820" s="24"/>
    </row>
    <row r="1821" spans="4:8" ht="12.5" x14ac:dyDescent="0.25">
      <c r="D1821" s="24"/>
      <c r="E1821" s="24"/>
      <c r="F1821" s="24"/>
      <c r="G1821" s="24"/>
      <c r="H1821" s="24"/>
    </row>
    <row r="1822" spans="4:8" ht="12.5" x14ac:dyDescent="0.25">
      <c r="D1822" s="24"/>
      <c r="E1822" s="24"/>
      <c r="F1822" s="24"/>
      <c r="G1822" s="24"/>
      <c r="H1822" s="24"/>
    </row>
    <row r="1823" spans="4:8" ht="12.5" x14ac:dyDescent="0.25">
      <c r="D1823" s="24"/>
      <c r="E1823" s="24"/>
      <c r="F1823" s="24"/>
      <c r="G1823" s="24"/>
      <c r="H1823" s="24"/>
    </row>
    <row r="1824" spans="4:8" ht="12.5" x14ac:dyDescent="0.25">
      <c r="D1824" s="24"/>
      <c r="E1824" s="24"/>
      <c r="F1824" s="24"/>
      <c r="G1824" s="24"/>
      <c r="H1824" s="24"/>
    </row>
    <row r="1825" spans="4:8" ht="12.5" x14ac:dyDescent="0.25">
      <c r="D1825" s="24"/>
      <c r="E1825" s="24"/>
      <c r="F1825" s="24"/>
      <c r="G1825" s="24"/>
      <c r="H1825" s="24"/>
    </row>
    <row r="1826" spans="4:8" ht="12.5" x14ac:dyDescent="0.25">
      <c r="D1826" s="24"/>
      <c r="E1826" s="24"/>
      <c r="F1826" s="24"/>
      <c r="G1826" s="24"/>
      <c r="H1826" s="24"/>
    </row>
    <row r="1827" spans="4:8" ht="12.5" x14ac:dyDescent="0.25">
      <c r="D1827" s="24"/>
      <c r="E1827" s="24"/>
      <c r="F1827" s="24"/>
      <c r="G1827" s="24"/>
      <c r="H1827" s="24"/>
    </row>
    <row r="1828" spans="4:8" ht="12.5" x14ac:dyDescent="0.25">
      <c r="D1828" s="24"/>
      <c r="E1828" s="24"/>
      <c r="F1828" s="24"/>
      <c r="G1828" s="24"/>
      <c r="H1828" s="24"/>
    </row>
    <row r="1829" spans="4:8" ht="12.5" x14ac:dyDescent="0.25">
      <c r="D1829" s="24"/>
      <c r="E1829" s="24"/>
      <c r="F1829" s="24"/>
      <c r="G1829" s="24"/>
      <c r="H1829" s="24"/>
    </row>
    <row r="1830" spans="4:8" ht="12.5" x14ac:dyDescent="0.25">
      <c r="D1830" s="24"/>
      <c r="E1830" s="24"/>
      <c r="F1830" s="24"/>
      <c r="G1830" s="24"/>
      <c r="H1830" s="24"/>
    </row>
    <row r="1831" spans="4:8" ht="12.5" x14ac:dyDescent="0.25">
      <c r="D1831" s="24"/>
      <c r="E1831" s="24"/>
      <c r="F1831" s="24"/>
      <c r="G1831" s="24"/>
      <c r="H1831" s="24"/>
    </row>
    <row r="1832" spans="4:8" ht="12.5" x14ac:dyDescent="0.25">
      <c r="D1832" s="24"/>
      <c r="E1832" s="24"/>
      <c r="F1832" s="24"/>
      <c r="G1832" s="24"/>
      <c r="H1832" s="24"/>
    </row>
    <row r="1833" spans="4:8" ht="12.5" x14ac:dyDescent="0.25">
      <c r="D1833" s="24"/>
      <c r="E1833" s="24"/>
      <c r="F1833" s="24"/>
      <c r="G1833" s="24"/>
      <c r="H1833" s="24"/>
    </row>
    <row r="1834" spans="4:8" ht="12.5" x14ac:dyDescent="0.25">
      <c r="D1834" s="24"/>
      <c r="E1834" s="24"/>
      <c r="F1834" s="24"/>
      <c r="G1834" s="24"/>
      <c r="H1834" s="24"/>
    </row>
    <row r="1835" spans="4:8" ht="12.5" x14ac:dyDescent="0.25">
      <c r="D1835" s="24"/>
      <c r="E1835" s="24"/>
      <c r="F1835" s="24"/>
      <c r="G1835" s="24"/>
      <c r="H1835" s="24"/>
    </row>
    <row r="1836" spans="4:8" ht="12.5" x14ac:dyDescent="0.25">
      <c r="D1836" s="24"/>
      <c r="E1836" s="24"/>
      <c r="F1836" s="24"/>
      <c r="G1836" s="24"/>
      <c r="H1836" s="24"/>
    </row>
    <row r="1837" spans="4:8" ht="12.5" x14ac:dyDescent="0.25">
      <c r="D1837" s="24"/>
      <c r="E1837" s="24"/>
      <c r="F1837" s="24"/>
      <c r="G1837" s="24"/>
      <c r="H1837" s="24"/>
    </row>
    <row r="1838" spans="4:8" ht="12.5" x14ac:dyDescent="0.25">
      <c r="D1838" s="24"/>
      <c r="E1838" s="24"/>
      <c r="F1838" s="24"/>
      <c r="G1838" s="24"/>
      <c r="H1838" s="24"/>
    </row>
    <row r="1839" spans="4:8" ht="12.5" x14ac:dyDescent="0.25">
      <c r="D1839" s="24"/>
      <c r="E1839" s="24"/>
      <c r="F1839" s="24"/>
      <c r="G1839" s="24"/>
      <c r="H1839" s="24"/>
    </row>
    <row r="1840" spans="4:8" ht="12.5" x14ac:dyDescent="0.25">
      <c r="D1840" s="24"/>
      <c r="E1840" s="24"/>
      <c r="F1840" s="24"/>
      <c r="G1840" s="24"/>
      <c r="H1840" s="24"/>
    </row>
    <row r="1841" spans="4:8" ht="12.5" x14ac:dyDescent="0.25">
      <c r="D1841" s="24"/>
      <c r="E1841" s="24"/>
      <c r="F1841" s="24"/>
      <c r="G1841" s="24"/>
      <c r="H1841" s="24"/>
    </row>
    <row r="1842" spans="4:8" ht="12.5" x14ac:dyDescent="0.25">
      <c r="D1842" s="24"/>
      <c r="E1842" s="24"/>
      <c r="F1842" s="24"/>
      <c r="G1842" s="24"/>
      <c r="H1842" s="24"/>
    </row>
    <row r="1843" spans="4:8" ht="12.5" x14ac:dyDescent="0.25">
      <c r="D1843" s="24"/>
      <c r="E1843" s="24"/>
      <c r="F1843" s="24"/>
      <c r="G1843" s="24"/>
      <c r="H1843" s="24"/>
    </row>
    <row r="1844" spans="4:8" ht="12.5" x14ac:dyDescent="0.25">
      <c r="D1844" s="24"/>
      <c r="E1844" s="24"/>
      <c r="F1844" s="24"/>
      <c r="G1844" s="24"/>
      <c r="H1844" s="24"/>
    </row>
    <row r="1845" spans="4:8" ht="12.5" x14ac:dyDescent="0.25">
      <c r="D1845" s="24"/>
      <c r="E1845" s="24"/>
      <c r="F1845" s="24"/>
      <c r="G1845" s="24"/>
      <c r="H1845" s="24"/>
    </row>
    <row r="1846" spans="4:8" ht="12.5" x14ac:dyDescent="0.25">
      <c r="D1846" s="24"/>
      <c r="E1846" s="24"/>
      <c r="F1846" s="24"/>
      <c r="G1846" s="24"/>
      <c r="H1846" s="24"/>
    </row>
    <row r="1847" spans="4:8" ht="12.5" x14ac:dyDescent="0.25">
      <c r="D1847" s="24"/>
      <c r="E1847" s="24"/>
      <c r="F1847" s="24"/>
      <c r="G1847" s="24"/>
      <c r="H1847" s="24"/>
    </row>
    <row r="1848" spans="4:8" ht="12.5" x14ac:dyDescent="0.25">
      <c r="D1848" s="24"/>
      <c r="E1848" s="24"/>
      <c r="F1848" s="24"/>
      <c r="G1848" s="24"/>
      <c r="H1848" s="24"/>
    </row>
    <row r="1849" spans="4:8" ht="12.5" x14ac:dyDescent="0.25">
      <c r="D1849" s="24"/>
      <c r="E1849" s="24"/>
      <c r="F1849" s="24"/>
      <c r="G1849" s="24"/>
      <c r="H1849" s="24"/>
    </row>
    <row r="1850" spans="4:8" ht="12.5" x14ac:dyDescent="0.25">
      <c r="D1850" s="24"/>
      <c r="E1850" s="24"/>
      <c r="F1850" s="24"/>
      <c r="G1850" s="24"/>
      <c r="H1850" s="24"/>
    </row>
    <row r="1851" spans="4:8" ht="12.5" x14ac:dyDescent="0.25">
      <c r="D1851" s="24"/>
      <c r="E1851" s="24"/>
      <c r="F1851" s="24"/>
      <c r="G1851" s="24"/>
      <c r="H1851" s="24"/>
    </row>
    <row r="1852" spans="4:8" ht="12.5" x14ac:dyDescent="0.25">
      <c r="D1852" s="24"/>
      <c r="E1852" s="24"/>
      <c r="F1852" s="24"/>
      <c r="G1852" s="24"/>
      <c r="H1852" s="24"/>
    </row>
    <row r="1853" spans="4:8" ht="12.5" x14ac:dyDescent="0.25">
      <c r="D1853" s="24"/>
      <c r="E1853" s="24"/>
      <c r="F1853" s="24"/>
      <c r="G1853" s="24"/>
      <c r="H1853" s="24"/>
    </row>
    <row r="1854" spans="4:8" ht="12.5" x14ac:dyDescent="0.25">
      <c r="D1854" s="24"/>
      <c r="E1854" s="24"/>
      <c r="F1854" s="24"/>
      <c r="G1854" s="24"/>
      <c r="H1854" s="24"/>
    </row>
    <row r="1855" spans="4:8" ht="12.5" x14ac:dyDescent="0.25">
      <c r="D1855" s="24"/>
      <c r="E1855" s="24"/>
      <c r="F1855" s="24"/>
      <c r="G1855" s="24"/>
      <c r="H1855" s="24"/>
    </row>
    <row r="1856" spans="4:8" ht="12.5" x14ac:dyDescent="0.25">
      <c r="D1856" s="24"/>
      <c r="E1856" s="24"/>
      <c r="F1856" s="24"/>
      <c r="G1856" s="24"/>
      <c r="H1856" s="24"/>
    </row>
    <row r="1857" spans="4:8" ht="12.5" x14ac:dyDescent="0.25">
      <c r="D1857" s="24"/>
      <c r="E1857" s="24"/>
      <c r="F1857" s="24"/>
      <c r="G1857" s="24"/>
      <c r="H1857" s="24"/>
    </row>
    <row r="1858" spans="4:8" ht="12.5" x14ac:dyDescent="0.25">
      <c r="D1858" s="24"/>
      <c r="E1858" s="24"/>
      <c r="F1858" s="24"/>
      <c r="G1858" s="24"/>
      <c r="H1858" s="24"/>
    </row>
    <row r="1859" spans="4:8" ht="12.5" x14ac:dyDescent="0.25">
      <c r="D1859" s="24"/>
      <c r="E1859" s="24"/>
      <c r="F1859" s="24"/>
      <c r="G1859" s="24"/>
      <c r="H1859" s="24"/>
    </row>
    <row r="1860" spans="4:8" ht="12.5" x14ac:dyDescent="0.25">
      <c r="D1860" s="24"/>
      <c r="E1860" s="24"/>
      <c r="F1860" s="24"/>
      <c r="G1860" s="24"/>
      <c r="H1860" s="24"/>
    </row>
    <row r="1861" spans="4:8" ht="12.5" x14ac:dyDescent="0.25">
      <c r="D1861" s="24"/>
      <c r="E1861" s="24"/>
      <c r="F1861" s="24"/>
      <c r="G1861" s="24"/>
      <c r="H1861" s="24"/>
    </row>
    <row r="1862" spans="4:8" ht="12.5" x14ac:dyDescent="0.25">
      <c r="D1862" s="24"/>
      <c r="E1862" s="24"/>
      <c r="F1862" s="24"/>
      <c r="G1862" s="24"/>
      <c r="H1862" s="24"/>
    </row>
    <row r="1863" spans="4:8" ht="12.5" x14ac:dyDescent="0.25">
      <c r="D1863" s="24"/>
      <c r="E1863" s="24"/>
      <c r="F1863" s="24"/>
      <c r="G1863" s="24"/>
      <c r="H1863" s="24"/>
    </row>
    <row r="1864" spans="4:8" ht="12.5" x14ac:dyDescent="0.25">
      <c r="D1864" s="24"/>
      <c r="E1864" s="24"/>
      <c r="F1864" s="24"/>
      <c r="G1864" s="24"/>
      <c r="H1864" s="24"/>
    </row>
    <row r="1865" spans="4:8" ht="12.5" x14ac:dyDescent="0.25">
      <c r="D1865" s="24"/>
      <c r="E1865" s="24"/>
      <c r="F1865" s="24"/>
      <c r="G1865" s="24"/>
      <c r="H1865" s="24"/>
    </row>
    <row r="1866" spans="4:8" ht="12.5" x14ac:dyDescent="0.25">
      <c r="D1866" s="24"/>
      <c r="E1866" s="24"/>
      <c r="F1866" s="24"/>
      <c r="G1866" s="24"/>
      <c r="H1866" s="24"/>
    </row>
    <row r="1867" spans="4:8" ht="12.5" x14ac:dyDescent="0.25">
      <c r="D1867" s="24"/>
      <c r="E1867" s="24"/>
      <c r="F1867" s="24"/>
      <c r="G1867" s="24"/>
      <c r="H1867" s="24"/>
    </row>
    <row r="1868" spans="4:8" ht="12.5" x14ac:dyDescent="0.25">
      <c r="D1868" s="24"/>
      <c r="E1868" s="24"/>
      <c r="F1868" s="24"/>
      <c r="G1868" s="24"/>
      <c r="H1868" s="24"/>
    </row>
    <row r="1869" spans="4:8" ht="12.5" x14ac:dyDescent="0.25">
      <c r="D1869" s="24"/>
      <c r="E1869" s="24"/>
      <c r="F1869" s="24"/>
      <c r="G1869" s="24"/>
      <c r="H1869" s="24"/>
    </row>
    <row r="1870" spans="4:8" ht="12.5" x14ac:dyDescent="0.25">
      <c r="D1870" s="24"/>
      <c r="E1870" s="24"/>
      <c r="F1870" s="24"/>
      <c r="G1870" s="24"/>
      <c r="H1870" s="24"/>
    </row>
    <row r="1871" spans="4:8" ht="12.5" x14ac:dyDescent="0.25">
      <c r="D1871" s="24"/>
      <c r="E1871" s="24"/>
      <c r="F1871" s="24"/>
      <c r="G1871" s="24"/>
      <c r="H1871" s="24"/>
    </row>
    <row r="1872" spans="4:8" ht="12.5" x14ac:dyDescent="0.25">
      <c r="D1872" s="24"/>
      <c r="E1872" s="24"/>
      <c r="F1872" s="24"/>
      <c r="G1872" s="24"/>
      <c r="H1872" s="24"/>
    </row>
    <row r="1873" spans="4:8" ht="12.5" x14ac:dyDescent="0.25">
      <c r="D1873" s="24"/>
      <c r="E1873" s="24"/>
      <c r="F1873" s="24"/>
      <c r="G1873" s="24"/>
      <c r="H1873" s="24"/>
    </row>
    <row r="1874" spans="4:8" ht="12.5" x14ac:dyDescent="0.25">
      <c r="D1874" s="24"/>
      <c r="E1874" s="24"/>
      <c r="F1874" s="24"/>
      <c r="G1874" s="24"/>
      <c r="H1874" s="24"/>
    </row>
    <row r="1875" spans="4:8" ht="12.5" x14ac:dyDescent="0.25">
      <c r="D1875" s="24"/>
      <c r="E1875" s="24"/>
      <c r="F1875" s="24"/>
      <c r="G1875" s="24"/>
      <c r="H1875" s="24"/>
    </row>
    <row r="1876" spans="4:8" ht="12.5" x14ac:dyDescent="0.25">
      <c r="D1876" s="24"/>
      <c r="E1876" s="24"/>
      <c r="F1876" s="24"/>
      <c r="G1876" s="24"/>
      <c r="H1876" s="24"/>
    </row>
    <row r="1877" spans="4:8" ht="12.5" x14ac:dyDescent="0.25">
      <c r="D1877" s="24"/>
      <c r="E1877" s="24"/>
      <c r="F1877" s="24"/>
      <c r="G1877" s="24"/>
      <c r="H1877" s="24"/>
    </row>
    <row r="1878" spans="4:8" ht="12.5" x14ac:dyDescent="0.25">
      <c r="D1878" s="24"/>
      <c r="E1878" s="24"/>
      <c r="F1878" s="24"/>
      <c r="G1878" s="24"/>
      <c r="H1878" s="24"/>
    </row>
    <row r="1879" spans="4:8" ht="12.5" x14ac:dyDescent="0.25">
      <c r="D1879" s="24"/>
      <c r="E1879" s="24"/>
      <c r="F1879" s="24"/>
      <c r="G1879" s="24"/>
      <c r="H1879" s="24"/>
    </row>
    <row r="1880" spans="4:8" ht="12.5" x14ac:dyDescent="0.25">
      <c r="D1880" s="24"/>
      <c r="E1880" s="24"/>
      <c r="F1880" s="24"/>
      <c r="G1880" s="24"/>
      <c r="H1880" s="24"/>
    </row>
    <row r="1881" spans="4:8" ht="12.5" x14ac:dyDescent="0.25">
      <c r="D1881" s="24"/>
      <c r="E1881" s="24"/>
      <c r="F1881" s="24"/>
      <c r="G1881" s="24"/>
      <c r="H1881" s="24"/>
    </row>
    <row r="1882" spans="4:8" ht="12.5" x14ac:dyDescent="0.25">
      <c r="D1882" s="24"/>
      <c r="E1882" s="24"/>
      <c r="F1882" s="24"/>
      <c r="G1882" s="24"/>
      <c r="H1882" s="24"/>
    </row>
    <row r="1883" spans="4:8" ht="12.5" x14ac:dyDescent="0.25">
      <c r="D1883" s="24"/>
      <c r="E1883" s="24"/>
      <c r="F1883" s="24"/>
      <c r="G1883" s="24"/>
      <c r="H1883" s="24"/>
    </row>
    <row r="1884" spans="4:8" ht="12.5" x14ac:dyDescent="0.25">
      <c r="D1884" s="24"/>
      <c r="E1884" s="24"/>
      <c r="F1884" s="24"/>
      <c r="G1884" s="24"/>
      <c r="H1884" s="24"/>
    </row>
    <row r="1885" spans="4:8" ht="12.5" x14ac:dyDescent="0.25">
      <c r="D1885" s="24"/>
      <c r="E1885" s="24"/>
      <c r="F1885" s="24"/>
      <c r="G1885" s="24"/>
      <c r="H1885" s="24"/>
    </row>
    <row r="1886" spans="4:8" ht="12.5" x14ac:dyDescent="0.25">
      <c r="D1886" s="24"/>
      <c r="E1886" s="24"/>
      <c r="F1886" s="24"/>
      <c r="G1886" s="24"/>
      <c r="H1886" s="24"/>
    </row>
    <row r="1887" spans="4:8" ht="12.5" x14ac:dyDescent="0.25">
      <c r="D1887" s="24"/>
      <c r="E1887" s="24"/>
      <c r="F1887" s="24"/>
      <c r="G1887" s="24"/>
      <c r="H1887" s="24"/>
    </row>
    <row r="1888" spans="4:8" ht="12.5" x14ac:dyDescent="0.25">
      <c r="D1888" s="24"/>
      <c r="E1888" s="24"/>
      <c r="F1888" s="24"/>
      <c r="G1888" s="24"/>
      <c r="H1888" s="24"/>
    </row>
    <row r="1889" spans="4:8" ht="12.5" x14ac:dyDescent="0.25">
      <c r="D1889" s="24"/>
      <c r="E1889" s="24"/>
      <c r="F1889" s="24"/>
      <c r="G1889" s="24"/>
      <c r="H1889" s="24"/>
    </row>
    <row r="1890" spans="4:8" ht="12.5" x14ac:dyDescent="0.25">
      <c r="D1890" s="24"/>
      <c r="E1890" s="24"/>
      <c r="F1890" s="24"/>
      <c r="G1890" s="24"/>
      <c r="H1890" s="24"/>
    </row>
    <row r="1891" spans="4:8" ht="12.5" x14ac:dyDescent="0.25">
      <c r="D1891" s="24"/>
      <c r="E1891" s="24"/>
      <c r="F1891" s="24"/>
      <c r="G1891" s="24"/>
      <c r="H1891" s="24"/>
    </row>
    <row r="1892" spans="4:8" ht="12.5" x14ac:dyDescent="0.25">
      <c r="D1892" s="24"/>
      <c r="E1892" s="24"/>
      <c r="F1892" s="24"/>
      <c r="G1892" s="24"/>
      <c r="H1892" s="24"/>
    </row>
    <row r="1893" spans="4:8" ht="12.5" x14ac:dyDescent="0.25">
      <c r="D1893" s="24"/>
      <c r="E1893" s="24"/>
      <c r="F1893" s="24"/>
      <c r="G1893" s="24"/>
      <c r="H1893" s="24"/>
    </row>
    <row r="1894" spans="4:8" ht="12.5" x14ac:dyDescent="0.25">
      <c r="D1894" s="24"/>
      <c r="E1894" s="24"/>
      <c r="F1894" s="24"/>
      <c r="G1894" s="24"/>
      <c r="H1894" s="24"/>
    </row>
    <row r="1895" spans="4:8" ht="12.5" x14ac:dyDescent="0.25">
      <c r="D1895" s="24"/>
      <c r="E1895" s="24"/>
      <c r="F1895" s="24"/>
      <c r="G1895" s="24"/>
      <c r="H1895" s="24"/>
    </row>
    <row r="1896" spans="4:8" ht="12.5" x14ac:dyDescent="0.25">
      <c r="D1896" s="24"/>
      <c r="E1896" s="24"/>
      <c r="F1896" s="24"/>
      <c r="G1896" s="24"/>
      <c r="H1896" s="24"/>
    </row>
    <row r="1897" spans="4:8" ht="12.5" x14ac:dyDescent="0.25">
      <c r="D1897" s="24"/>
      <c r="E1897" s="24"/>
      <c r="F1897" s="24"/>
      <c r="G1897" s="24"/>
      <c r="H1897" s="24"/>
    </row>
    <row r="1898" spans="4:8" ht="12.5" x14ac:dyDescent="0.25">
      <c r="D1898" s="24"/>
      <c r="E1898" s="24"/>
      <c r="F1898" s="24"/>
      <c r="G1898" s="24"/>
      <c r="H1898" s="24"/>
    </row>
    <row r="1899" spans="4:8" ht="12.5" x14ac:dyDescent="0.25">
      <c r="D1899" s="24"/>
      <c r="E1899" s="24"/>
      <c r="F1899" s="24"/>
      <c r="G1899" s="24"/>
      <c r="H1899" s="24"/>
    </row>
    <row r="1900" spans="4:8" ht="12.5" x14ac:dyDescent="0.25">
      <c r="D1900" s="24"/>
      <c r="E1900" s="24"/>
      <c r="F1900" s="24"/>
      <c r="G1900" s="24"/>
      <c r="H1900" s="24"/>
    </row>
    <row r="1901" spans="4:8" ht="12.5" x14ac:dyDescent="0.25">
      <c r="D1901" s="24"/>
      <c r="E1901" s="24"/>
      <c r="F1901" s="24"/>
      <c r="G1901" s="24"/>
      <c r="H1901" s="24"/>
    </row>
    <row r="1902" spans="4:8" ht="12.5" x14ac:dyDescent="0.25">
      <c r="D1902" s="24"/>
      <c r="E1902" s="24"/>
      <c r="F1902" s="24"/>
      <c r="G1902" s="24"/>
      <c r="H1902" s="24"/>
    </row>
    <row r="1903" spans="4:8" ht="12.5" x14ac:dyDescent="0.25">
      <c r="D1903" s="24"/>
      <c r="E1903" s="24"/>
      <c r="F1903" s="24"/>
      <c r="G1903" s="24"/>
      <c r="H1903" s="24"/>
    </row>
    <row r="1904" spans="4:8" ht="12.5" x14ac:dyDescent="0.25">
      <c r="D1904" s="24"/>
      <c r="E1904" s="24"/>
      <c r="F1904" s="24"/>
      <c r="G1904" s="24"/>
      <c r="H1904" s="24"/>
    </row>
    <row r="1905" spans="4:8" ht="12.5" x14ac:dyDescent="0.25">
      <c r="D1905" s="24"/>
      <c r="E1905" s="24"/>
      <c r="F1905" s="24"/>
      <c r="G1905" s="24"/>
      <c r="H1905" s="24"/>
    </row>
    <row r="1906" spans="4:8" ht="12.5" x14ac:dyDescent="0.25">
      <c r="D1906" s="24"/>
      <c r="E1906" s="24"/>
      <c r="F1906" s="24"/>
      <c r="G1906" s="24"/>
      <c r="H1906" s="24"/>
    </row>
    <row r="1907" spans="4:8" ht="12.5" x14ac:dyDescent="0.25">
      <c r="D1907" s="24"/>
      <c r="E1907" s="24"/>
      <c r="F1907" s="24"/>
      <c r="G1907" s="24"/>
      <c r="H1907" s="24"/>
    </row>
    <row r="1908" spans="4:8" ht="12.5" x14ac:dyDescent="0.25">
      <c r="D1908" s="24"/>
      <c r="E1908" s="24"/>
      <c r="F1908" s="24"/>
      <c r="G1908" s="24"/>
      <c r="H1908" s="24"/>
    </row>
    <row r="1909" spans="4:8" ht="12.5" x14ac:dyDescent="0.25">
      <c r="D1909" s="24"/>
      <c r="E1909" s="24"/>
      <c r="F1909" s="24"/>
      <c r="G1909" s="24"/>
      <c r="H1909" s="24"/>
    </row>
    <row r="1910" spans="4:8" ht="12.5" x14ac:dyDescent="0.25">
      <c r="D1910" s="24"/>
      <c r="E1910" s="24"/>
      <c r="F1910" s="24"/>
      <c r="G1910" s="24"/>
      <c r="H1910" s="24"/>
    </row>
    <row r="1911" spans="4:8" ht="12.5" x14ac:dyDescent="0.25">
      <c r="D1911" s="24"/>
      <c r="E1911" s="24"/>
      <c r="F1911" s="24"/>
      <c r="G1911" s="24"/>
      <c r="H1911" s="24"/>
    </row>
    <row r="1912" spans="4:8" ht="12.5" x14ac:dyDescent="0.25">
      <c r="D1912" s="24"/>
      <c r="E1912" s="24"/>
      <c r="F1912" s="24"/>
      <c r="G1912" s="24"/>
      <c r="H1912" s="24"/>
    </row>
    <row r="1913" spans="4:8" ht="12.5" x14ac:dyDescent="0.25">
      <c r="D1913" s="24"/>
      <c r="E1913" s="24"/>
      <c r="F1913" s="24"/>
      <c r="G1913" s="24"/>
      <c r="H1913" s="24"/>
    </row>
    <row r="1914" spans="4:8" ht="12.5" x14ac:dyDescent="0.25">
      <c r="D1914" s="24"/>
      <c r="E1914" s="24"/>
      <c r="F1914" s="24"/>
      <c r="G1914" s="24"/>
      <c r="H1914" s="24"/>
    </row>
    <row r="1915" spans="4:8" ht="12.5" x14ac:dyDescent="0.25">
      <c r="D1915" s="24"/>
      <c r="E1915" s="24"/>
      <c r="F1915" s="24"/>
      <c r="G1915" s="24"/>
      <c r="H1915" s="24"/>
    </row>
    <row r="1916" spans="4:8" ht="12.5" x14ac:dyDescent="0.25">
      <c r="D1916" s="24"/>
      <c r="E1916" s="24"/>
      <c r="F1916" s="24"/>
      <c r="G1916" s="24"/>
      <c r="H1916" s="24"/>
    </row>
    <row r="1917" spans="4:8" ht="12.5" x14ac:dyDescent="0.25">
      <c r="D1917" s="24"/>
      <c r="E1917" s="24"/>
      <c r="F1917" s="24"/>
      <c r="G1917" s="24"/>
      <c r="H1917" s="24"/>
    </row>
    <row r="1918" spans="4:8" ht="12.5" x14ac:dyDescent="0.25">
      <c r="D1918" s="24"/>
      <c r="E1918" s="24"/>
      <c r="F1918" s="24"/>
      <c r="G1918" s="24"/>
      <c r="H1918" s="24"/>
    </row>
    <row r="1919" spans="4:8" ht="12.5" x14ac:dyDescent="0.25">
      <c r="D1919" s="24"/>
      <c r="E1919" s="24"/>
      <c r="F1919" s="24"/>
      <c r="G1919" s="24"/>
      <c r="H1919" s="24"/>
    </row>
    <row r="1920" spans="4:8" ht="12.5" x14ac:dyDescent="0.25">
      <c r="D1920" s="24"/>
      <c r="E1920" s="24"/>
      <c r="F1920" s="24"/>
      <c r="G1920" s="24"/>
      <c r="H1920" s="24"/>
    </row>
    <row r="1921" spans="4:8" ht="12.5" x14ac:dyDescent="0.25">
      <c r="D1921" s="24"/>
      <c r="E1921" s="24"/>
      <c r="F1921" s="24"/>
      <c r="G1921" s="24"/>
      <c r="H1921" s="24"/>
    </row>
    <row r="1922" spans="4:8" ht="12.5" x14ac:dyDescent="0.25">
      <c r="D1922" s="24"/>
      <c r="E1922" s="24"/>
      <c r="F1922" s="24"/>
      <c r="G1922" s="24"/>
      <c r="H1922" s="24"/>
    </row>
    <row r="1923" spans="4:8" ht="12.5" x14ac:dyDescent="0.25">
      <c r="D1923" s="24"/>
      <c r="E1923" s="24"/>
      <c r="F1923" s="24"/>
      <c r="G1923" s="24"/>
      <c r="H1923" s="24"/>
    </row>
    <row r="1924" spans="4:8" ht="12.5" x14ac:dyDescent="0.25">
      <c r="D1924" s="24"/>
      <c r="E1924" s="24"/>
      <c r="F1924" s="24"/>
      <c r="G1924" s="24"/>
      <c r="H1924" s="24"/>
    </row>
    <row r="1925" spans="4:8" ht="12.5" x14ac:dyDescent="0.25">
      <c r="D1925" s="24"/>
      <c r="E1925" s="24"/>
      <c r="F1925" s="24"/>
      <c r="G1925" s="24"/>
      <c r="H1925" s="24"/>
    </row>
    <row r="1926" spans="4:8" ht="12.5" x14ac:dyDescent="0.25">
      <c r="D1926" s="24"/>
      <c r="E1926" s="24"/>
      <c r="F1926" s="24"/>
      <c r="G1926" s="24"/>
      <c r="H1926" s="24"/>
    </row>
    <row r="1927" spans="4:8" ht="12.5" x14ac:dyDescent="0.25">
      <c r="D1927" s="24"/>
      <c r="E1927" s="24"/>
      <c r="F1927" s="24"/>
      <c r="G1927" s="24"/>
      <c r="H1927" s="24"/>
    </row>
    <row r="1928" spans="4:8" ht="12.5" x14ac:dyDescent="0.25">
      <c r="D1928" s="24"/>
      <c r="E1928" s="24"/>
      <c r="F1928" s="24"/>
      <c r="G1928" s="24"/>
      <c r="H1928" s="24"/>
    </row>
    <row r="1929" spans="4:8" ht="12.5" x14ac:dyDescent="0.25">
      <c r="D1929" s="24"/>
      <c r="E1929" s="24"/>
      <c r="F1929" s="24"/>
      <c r="G1929" s="24"/>
      <c r="H1929" s="24"/>
    </row>
    <row r="1930" spans="4:8" ht="12.5" x14ac:dyDescent="0.25">
      <c r="D1930" s="24"/>
      <c r="E1930" s="24"/>
      <c r="F1930" s="24"/>
      <c r="G1930" s="24"/>
      <c r="H1930" s="24"/>
    </row>
    <row r="1931" spans="4:8" ht="12.5" x14ac:dyDescent="0.25">
      <c r="D1931" s="24"/>
      <c r="E1931" s="24"/>
      <c r="F1931" s="24"/>
      <c r="G1931" s="24"/>
      <c r="H1931" s="24"/>
    </row>
    <row r="1932" spans="4:8" ht="12.5" x14ac:dyDescent="0.25">
      <c r="D1932" s="24"/>
      <c r="E1932" s="24"/>
      <c r="F1932" s="24"/>
      <c r="G1932" s="24"/>
      <c r="H1932" s="24"/>
    </row>
    <row r="1933" spans="4:8" ht="12.5" x14ac:dyDescent="0.25">
      <c r="D1933" s="24"/>
      <c r="E1933" s="24"/>
      <c r="F1933" s="24"/>
      <c r="G1933" s="24"/>
      <c r="H1933" s="24"/>
    </row>
    <row r="1934" spans="4:8" ht="12.5" x14ac:dyDescent="0.25">
      <c r="D1934" s="24"/>
      <c r="E1934" s="24"/>
      <c r="F1934" s="24"/>
      <c r="G1934" s="24"/>
      <c r="H1934" s="24"/>
    </row>
    <row r="1935" spans="4:8" ht="12.5" x14ac:dyDescent="0.25">
      <c r="D1935" s="24"/>
      <c r="E1935" s="24"/>
      <c r="F1935" s="24"/>
      <c r="G1935" s="24"/>
      <c r="H1935" s="24"/>
    </row>
    <row r="1936" spans="4:8" ht="12.5" x14ac:dyDescent="0.25">
      <c r="D1936" s="24"/>
      <c r="E1936" s="24"/>
      <c r="F1936" s="24"/>
      <c r="G1936" s="24"/>
      <c r="H1936" s="24"/>
    </row>
    <row r="1937" spans="4:8" ht="12.5" x14ac:dyDescent="0.25">
      <c r="D1937" s="24"/>
      <c r="E1937" s="24"/>
      <c r="F1937" s="24"/>
      <c r="G1937" s="24"/>
      <c r="H1937" s="24"/>
    </row>
    <row r="1938" spans="4:8" ht="12.5" x14ac:dyDescent="0.25">
      <c r="D1938" s="24"/>
      <c r="E1938" s="24"/>
      <c r="F1938" s="24"/>
      <c r="G1938" s="24"/>
      <c r="H1938" s="24"/>
    </row>
    <row r="1939" spans="4:8" ht="12.5" x14ac:dyDescent="0.25">
      <c r="D1939" s="24"/>
      <c r="E1939" s="24"/>
      <c r="F1939" s="24"/>
      <c r="G1939" s="24"/>
      <c r="H1939" s="24"/>
    </row>
    <row r="1940" spans="4:8" ht="12.5" x14ac:dyDescent="0.25">
      <c r="D1940" s="24"/>
      <c r="E1940" s="24"/>
      <c r="F1940" s="24"/>
      <c r="G1940" s="24"/>
      <c r="H1940" s="24"/>
    </row>
    <row r="1941" spans="4:8" ht="12.5" x14ac:dyDescent="0.25">
      <c r="D1941" s="24"/>
      <c r="E1941" s="24"/>
      <c r="F1941" s="24"/>
      <c r="G1941" s="24"/>
      <c r="H1941" s="24"/>
    </row>
    <row r="1942" spans="4:8" ht="12.5" x14ac:dyDescent="0.25">
      <c r="D1942" s="24"/>
      <c r="E1942" s="24"/>
      <c r="F1942" s="24"/>
      <c r="G1942" s="24"/>
      <c r="H1942" s="24"/>
    </row>
    <row r="1943" spans="4:8" ht="12.5" x14ac:dyDescent="0.25">
      <c r="D1943" s="24"/>
      <c r="E1943" s="24"/>
      <c r="F1943" s="24"/>
      <c r="G1943" s="24"/>
      <c r="H1943" s="24"/>
    </row>
    <row r="1944" spans="4:8" ht="12.5" x14ac:dyDescent="0.25">
      <c r="D1944" s="24"/>
      <c r="E1944" s="24"/>
      <c r="F1944" s="24"/>
      <c r="G1944" s="24"/>
      <c r="H1944" s="24"/>
    </row>
    <row r="1945" spans="4:8" ht="12.5" x14ac:dyDescent="0.25">
      <c r="D1945" s="24"/>
      <c r="E1945" s="24"/>
      <c r="F1945" s="24"/>
      <c r="G1945" s="24"/>
      <c r="H1945" s="24"/>
    </row>
    <row r="1946" spans="4:8" ht="12.5" x14ac:dyDescent="0.25">
      <c r="D1946" s="24"/>
      <c r="E1946" s="24"/>
      <c r="F1946" s="24"/>
      <c r="G1946" s="24"/>
      <c r="H1946" s="24"/>
    </row>
    <row r="1947" spans="4:8" ht="12.5" x14ac:dyDescent="0.25">
      <c r="D1947" s="24"/>
      <c r="E1947" s="24"/>
      <c r="F1947" s="24"/>
      <c r="G1947" s="24"/>
      <c r="H1947" s="24"/>
    </row>
    <row r="1948" spans="4:8" ht="12.5" x14ac:dyDescent="0.25">
      <c r="D1948" s="24"/>
      <c r="E1948" s="24"/>
      <c r="F1948" s="24"/>
      <c r="G1948" s="24"/>
      <c r="H1948" s="24"/>
    </row>
    <row r="1949" spans="4:8" ht="12.5" x14ac:dyDescent="0.25">
      <c r="D1949" s="24"/>
      <c r="E1949" s="24"/>
      <c r="F1949" s="24"/>
      <c r="G1949" s="24"/>
      <c r="H1949" s="24"/>
    </row>
    <row r="1950" spans="4:8" ht="12.5" x14ac:dyDescent="0.25">
      <c r="D1950" s="24"/>
      <c r="E1950" s="24"/>
      <c r="F1950" s="24"/>
      <c r="G1950" s="24"/>
      <c r="H1950" s="24"/>
    </row>
    <row r="1951" spans="4:8" ht="12.5" x14ac:dyDescent="0.25">
      <c r="D1951" s="24"/>
      <c r="E1951" s="24"/>
      <c r="F1951" s="24"/>
      <c r="G1951" s="24"/>
      <c r="H1951" s="24"/>
    </row>
    <row r="1952" spans="4:8" ht="12.5" x14ac:dyDescent="0.25">
      <c r="D1952" s="24"/>
      <c r="E1952" s="24"/>
      <c r="F1952" s="24"/>
      <c r="G1952" s="24"/>
      <c r="H1952" s="24"/>
    </row>
    <row r="1953" spans="4:8" ht="12.5" x14ac:dyDescent="0.25">
      <c r="D1953" s="24"/>
      <c r="E1953" s="24"/>
      <c r="F1953" s="24"/>
      <c r="G1953" s="24"/>
      <c r="H1953" s="24"/>
    </row>
    <row r="1954" spans="4:8" ht="12.5" x14ac:dyDescent="0.25">
      <c r="D1954" s="24"/>
      <c r="E1954" s="24"/>
      <c r="F1954" s="24"/>
      <c r="G1954" s="24"/>
      <c r="H1954" s="24"/>
    </row>
    <row r="1955" spans="4:8" ht="12.5" x14ac:dyDescent="0.25">
      <c r="D1955" s="24"/>
      <c r="E1955" s="24"/>
      <c r="F1955" s="24"/>
      <c r="G1955" s="24"/>
      <c r="H1955" s="24"/>
    </row>
    <row r="1956" spans="4:8" ht="12.5" x14ac:dyDescent="0.25">
      <c r="D1956" s="24"/>
      <c r="E1956" s="24"/>
      <c r="F1956" s="24"/>
      <c r="G1956" s="24"/>
      <c r="H1956" s="24"/>
    </row>
    <row r="1957" spans="4:8" ht="12.5" x14ac:dyDescent="0.25">
      <c r="D1957" s="24"/>
      <c r="E1957" s="24"/>
      <c r="F1957" s="24"/>
      <c r="G1957" s="24"/>
      <c r="H1957" s="24"/>
    </row>
    <row r="1958" spans="4:8" ht="12.5" x14ac:dyDescent="0.25">
      <c r="D1958" s="24"/>
      <c r="E1958" s="24"/>
      <c r="F1958" s="24"/>
      <c r="G1958" s="24"/>
      <c r="H1958" s="24"/>
    </row>
    <row r="1959" spans="4:8" ht="12.5" x14ac:dyDescent="0.25">
      <c r="D1959" s="24"/>
      <c r="E1959" s="24"/>
      <c r="F1959" s="24"/>
      <c r="G1959" s="24"/>
      <c r="H1959" s="24"/>
    </row>
    <row r="1960" spans="4:8" ht="12.5" x14ac:dyDescent="0.25">
      <c r="D1960" s="24"/>
      <c r="E1960" s="24"/>
      <c r="F1960" s="24"/>
      <c r="G1960" s="24"/>
      <c r="H1960" s="24"/>
    </row>
    <row r="1961" spans="4:8" ht="12.5" x14ac:dyDescent="0.25">
      <c r="D1961" s="24"/>
      <c r="E1961" s="24"/>
      <c r="F1961" s="24"/>
      <c r="G1961" s="24"/>
      <c r="H1961" s="24"/>
    </row>
    <row r="1962" spans="4:8" ht="12.5" x14ac:dyDescent="0.25">
      <c r="D1962" s="24"/>
      <c r="E1962" s="24"/>
      <c r="F1962" s="24"/>
      <c r="G1962" s="24"/>
      <c r="H1962" s="24"/>
    </row>
    <row r="1963" spans="4:8" ht="12.5" x14ac:dyDescent="0.25">
      <c r="D1963" s="24"/>
      <c r="E1963" s="24"/>
      <c r="F1963" s="24"/>
      <c r="G1963" s="24"/>
      <c r="H1963" s="24"/>
    </row>
    <row r="1964" spans="4:8" ht="12.5" x14ac:dyDescent="0.25">
      <c r="D1964" s="24"/>
      <c r="E1964" s="24"/>
      <c r="F1964" s="24"/>
      <c r="G1964" s="24"/>
      <c r="H1964" s="24"/>
    </row>
    <row r="1965" spans="4:8" ht="12.5" x14ac:dyDescent="0.25">
      <c r="D1965" s="24"/>
      <c r="E1965" s="24"/>
      <c r="F1965" s="24"/>
      <c r="G1965" s="24"/>
      <c r="H1965" s="24"/>
    </row>
    <row r="1966" spans="4:8" ht="12.5" x14ac:dyDescent="0.25">
      <c r="D1966" s="24"/>
      <c r="E1966" s="24"/>
      <c r="F1966" s="24"/>
      <c r="G1966" s="24"/>
      <c r="H1966" s="24"/>
    </row>
    <row r="1967" spans="4:8" ht="12.5" x14ac:dyDescent="0.25">
      <c r="D1967" s="24"/>
      <c r="E1967" s="24"/>
      <c r="F1967" s="24"/>
      <c r="G1967" s="24"/>
      <c r="H1967" s="24"/>
    </row>
    <row r="1968" spans="4:8" ht="12.5" x14ac:dyDescent="0.25">
      <c r="D1968" s="24"/>
      <c r="E1968" s="24"/>
      <c r="F1968" s="24"/>
      <c r="G1968" s="24"/>
      <c r="H1968" s="24"/>
    </row>
    <row r="1969" spans="4:8" ht="12.5" x14ac:dyDescent="0.25">
      <c r="D1969" s="24"/>
      <c r="E1969" s="24"/>
      <c r="F1969" s="24"/>
      <c r="G1969" s="24"/>
      <c r="H1969" s="24"/>
    </row>
    <row r="1970" spans="4:8" ht="12.5" x14ac:dyDescent="0.25">
      <c r="D1970" s="24"/>
      <c r="E1970" s="24"/>
      <c r="F1970" s="24"/>
      <c r="G1970" s="24"/>
      <c r="H1970" s="24"/>
    </row>
    <row r="1971" spans="4:8" ht="12.5" x14ac:dyDescent="0.25">
      <c r="D1971" s="24"/>
      <c r="E1971" s="24"/>
      <c r="F1971" s="24"/>
      <c r="G1971" s="24"/>
      <c r="H1971" s="24"/>
    </row>
    <row r="1972" spans="4:8" ht="12.5" x14ac:dyDescent="0.25">
      <c r="D1972" s="24"/>
      <c r="E1972" s="24"/>
      <c r="F1972" s="24"/>
      <c r="G1972" s="24"/>
      <c r="H1972" s="24"/>
    </row>
    <row r="1973" spans="4:8" ht="12.5" x14ac:dyDescent="0.25">
      <c r="D1973" s="24"/>
      <c r="E1973" s="24"/>
      <c r="F1973" s="24"/>
      <c r="G1973" s="24"/>
      <c r="H1973" s="24"/>
    </row>
    <row r="1974" spans="4:8" ht="12.5" x14ac:dyDescent="0.25">
      <c r="D1974" s="24"/>
      <c r="E1974" s="24"/>
      <c r="F1974" s="24"/>
      <c r="G1974" s="24"/>
      <c r="H1974" s="24"/>
    </row>
    <row r="1975" spans="4:8" ht="12.5" x14ac:dyDescent="0.25">
      <c r="D1975" s="24"/>
      <c r="E1975" s="24"/>
      <c r="F1975" s="24"/>
      <c r="G1975" s="24"/>
      <c r="H1975" s="24"/>
    </row>
    <row r="1976" spans="4:8" ht="12.5" x14ac:dyDescent="0.25">
      <c r="D1976" s="24"/>
      <c r="E1976" s="24"/>
      <c r="F1976" s="24"/>
      <c r="G1976" s="24"/>
      <c r="H1976" s="24"/>
    </row>
    <row r="1977" spans="4:8" ht="12.5" x14ac:dyDescent="0.25">
      <c r="D1977" s="24"/>
      <c r="E1977" s="24"/>
      <c r="F1977" s="24"/>
      <c r="G1977" s="24"/>
      <c r="H1977" s="24"/>
    </row>
    <row r="1978" spans="4:8" ht="12.5" x14ac:dyDescent="0.25">
      <c r="D1978" s="24"/>
      <c r="E1978" s="24"/>
      <c r="F1978" s="24"/>
      <c r="G1978" s="24"/>
      <c r="H1978" s="24"/>
    </row>
    <row r="1979" spans="4:8" ht="12.5" x14ac:dyDescent="0.25">
      <c r="D1979" s="24"/>
      <c r="E1979" s="24"/>
      <c r="F1979" s="24"/>
      <c r="G1979" s="24"/>
      <c r="H1979" s="24"/>
    </row>
    <row r="1980" spans="4:8" ht="12.5" x14ac:dyDescent="0.25">
      <c r="D1980" s="24"/>
      <c r="E1980" s="24"/>
      <c r="F1980" s="24"/>
      <c r="G1980" s="24"/>
      <c r="H1980" s="24"/>
    </row>
    <row r="1981" spans="4:8" ht="12.5" x14ac:dyDescent="0.25">
      <c r="D1981" s="24"/>
      <c r="E1981" s="24"/>
      <c r="F1981" s="24"/>
      <c r="G1981" s="24"/>
      <c r="H1981" s="24"/>
    </row>
    <row r="1982" spans="4:8" ht="12.5" x14ac:dyDescent="0.25">
      <c r="D1982" s="24"/>
      <c r="E1982" s="24"/>
      <c r="F1982" s="24"/>
      <c r="G1982" s="24"/>
      <c r="H1982" s="24"/>
    </row>
    <row r="1983" spans="4:8" ht="12.5" x14ac:dyDescent="0.25">
      <c r="D1983" s="24"/>
      <c r="E1983" s="24"/>
      <c r="F1983" s="24"/>
      <c r="G1983" s="24"/>
      <c r="H1983" s="24"/>
    </row>
    <row r="1984" spans="4:8" ht="12.5" x14ac:dyDescent="0.25">
      <c r="D1984" s="24"/>
      <c r="E1984" s="24"/>
      <c r="F1984" s="24"/>
      <c r="G1984" s="24"/>
      <c r="H1984" s="24"/>
    </row>
    <row r="1985" spans="4:8" ht="12.5" x14ac:dyDescent="0.25">
      <c r="D1985" s="24"/>
      <c r="E1985" s="24"/>
      <c r="F1985" s="24"/>
      <c r="G1985" s="24"/>
      <c r="H1985" s="24"/>
    </row>
    <row r="1986" spans="4:8" ht="12.5" x14ac:dyDescent="0.25">
      <c r="D1986" s="24"/>
      <c r="E1986" s="24"/>
      <c r="F1986" s="24"/>
      <c r="G1986" s="24"/>
      <c r="H1986" s="24"/>
    </row>
    <row r="1987" spans="4:8" ht="12.5" x14ac:dyDescent="0.25">
      <c r="D1987" s="24"/>
      <c r="E1987" s="24"/>
      <c r="F1987" s="24"/>
      <c r="G1987" s="24"/>
      <c r="H1987" s="24"/>
    </row>
    <row r="1988" spans="4:8" ht="12.5" x14ac:dyDescent="0.25">
      <c r="D1988" s="24"/>
      <c r="E1988" s="24"/>
      <c r="F1988" s="24"/>
      <c r="G1988" s="24"/>
      <c r="H1988" s="24"/>
    </row>
    <row r="1989" spans="4:8" ht="12.5" x14ac:dyDescent="0.25">
      <c r="D1989" s="24"/>
      <c r="E1989" s="24"/>
      <c r="F1989" s="24"/>
      <c r="G1989" s="24"/>
      <c r="H1989" s="24"/>
    </row>
    <row r="1990" spans="4:8" ht="12.5" x14ac:dyDescent="0.25">
      <c r="D1990" s="24"/>
      <c r="E1990" s="24"/>
      <c r="F1990" s="24"/>
      <c r="G1990" s="24"/>
      <c r="H1990" s="24"/>
    </row>
    <row r="1991" spans="4:8" ht="12.5" x14ac:dyDescent="0.25">
      <c r="D1991" s="24"/>
      <c r="E1991" s="24"/>
      <c r="F1991" s="24"/>
      <c r="G1991" s="24"/>
      <c r="H1991" s="24"/>
    </row>
    <row r="1992" spans="4:8" ht="12.5" x14ac:dyDescent="0.25">
      <c r="D1992" s="24"/>
      <c r="E1992" s="24"/>
      <c r="F1992" s="24"/>
      <c r="G1992" s="24"/>
      <c r="H1992" s="24"/>
    </row>
    <row r="1993" spans="4:8" ht="12.5" x14ac:dyDescent="0.25">
      <c r="D1993" s="24"/>
      <c r="E1993" s="24"/>
      <c r="F1993" s="24"/>
      <c r="G1993" s="24"/>
      <c r="H1993" s="24"/>
    </row>
    <row r="1994" spans="4:8" ht="12.5" x14ac:dyDescent="0.25">
      <c r="D1994" s="24"/>
      <c r="E1994" s="24"/>
      <c r="F1994" s="24"/>
      <c r="G1994" s="24"/>
      <c r="H1994" s="24"/>
    </row>
    <row r="1995" spans="4:8" ht="12.5" x14ac:dyDescent="0.25">
      <c r="D1995" s="24"/>
      <c r="E1995" s="24"/>
      <c r="F1995" s="24"/>
      <c r="G1995" s="24"/>
      <c r="H1995" s="24"/>
    </row>
    <row r="1996" spans="4:8" ht="12.5" x14ac:dyDescent="0.25">
      <c r="D1996" s="24"/>
      <c r="E1996" s="24"/>
      <c r="F1996" s="24"/>
      <c r="G1996" s="24"/>
      <c r="H1996" s="24"/>
    </row>
    <row r="1997" spans="4:8" ht="12.5" x14ac:dyDescent="0.25">
      <c r="D1997" s="24"/>
      <c r="E1997" s="24"/>
      <c r="F1997" s="24"/>
      <c r="G1997" s="24"/>
      <c r="H1997" s="24"/>
    </row>
    <row r="1998" spans="4:8" ht="12.5" x14ac:dyDescent="0.25">
      <c r="D1998" s="24"/>
      <c r="E1998" s="24"/>
      <c r="F1998" s="24"/>
      <c r="G1998" s="24"/>
      <c r="H1998" s="24"/>
    </row>
    <row r="1999" spans="4:8" ht="12.5" x14ac:dyDescent="0.25">
      <c r="D1999" s="24"/>
      <c r="E1999" s="24"/>
      <c r="F1999" s="24"/>
      <c r="G1999" s="24"/>
      <c r="H1999" s="24"/>
    </row>
  </sheetData>
  <autoFilter ref="A1:Z999">
    <filterColumn colId="2">
      <filters>
        <filter val="5 - Mai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places vacantes fin mai</vt:lpstr>
      <vt:lpstr>besoins prescription fin 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ASSELINO Meryl</dc:creator>
  <cp:lastModifiedBy>ASSELINO Meryl</cp:lastModifiedBy>
  <dcterms:created xsi:type="dcterms:W3CDTF">2019-06-11T12:49:02Z</dcterms:created>
  <dcterms:modified xsi:type="dcterms:W3CDTF">2019-06-11T12:49:03Z</dcterms:modified>
</cp:coreProperties>
</file>